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8192" windowHeight="9528"/>
  </bookViews>
  <sheets>
    <sheet name="Equipment" sheetId="1" r:id="rId1"/>
  </sheets>
  <definedNames>
    <definedName name="_xlnm.Print_Titles" localSheetId="0">Equipment!$2:$7</definedName>
  </definedNames>
  <calcPr calcId="125725"/>
</workbook>
</file>

<file path=xl/calcChain.xml><?xml version="1.0" encoding="utf-8"?>
<calcChain xmlns="http://schemas.openxmlformats.org/spreadsheetml/2006/main">
  <c r="AA12" i="1"/>
  <c r="AD12"/>
  <c r="AA13"/>
  <c r="AA14"/>
  <c r="AA16"/>
  <c r="AA17"/>
  <c r="AA18"/>
  <c r="AA19"/>
  <c r="AA20"/>
  <c r="AA21"/>
  <c r="AA22"/>
  <c r="AA23"/>
  <c r="AA24"/>
  <c r="AA25"/>
  <c r="AA26"/>
  <c r="AA27"/>
  <c r="AD27"/>
  <c r="AA28"/>
  <c r="AD28"/>
  <c r="AA29"/>
  <c r="AD29"/>
  <c r="AA30"/>
  <c r="AD30"/>
  <c r="AA32"/>
  <c r="AD32"/>
  <c r="AA33"/>
  <c r="AD33"/>
  <c r="AA34"/>
  <c r="AD34"/>
  <c r="AA35"/>
  <c r="AD35"/>
  <c r="AA36"/>
  <c r="AD36"/>
  <c r="AA37"/>
  <c r="AD37"/>
  <c r="AA38"/>
  <c r="AD38"/>
  <c r="AA39"/>
  <c r="AD39"/>
  <c r="AA40"/>
  <c r="AD40"/>
  <c r="AA42"/>
  <c r="AD42"/>
  <c r="AA43"/>
  <c r="AD43"/>
  <c r="AA44"/>
  <c r="AD44"/>
  <c r="AA45"/>
  <c r="AD45"/>
  <c r="AD46"/>
  <c r="AA47"/>
  <c r="AD47"/>
  <c r="AA48"/>
  <c r="AD48"/>
  <c r="AA49"/>
  <c r="AD49"/>
  <c r="AA50"/>
  <c r="AD50"/>
  <c r="AA51"/>
  <c r="AD51"/>
  <c r="AA52"/>
  <c r="AD52"/>
  <c r="AA53"/>
  <c r="AD53"/>
  <c r="AA54"/>
  <c r="AD54"/>
  <c r="AA55"/>
  <c r="AD55"/>
  <c r="AA56"/>
  <c r="AA57"/>
  <c r="AA59"/>
  <c r="AA60"/>
  <c r="AA61"/>
  <c r="AA62"/>
  <c r="AA63"/>
  <c r="AA64"/>
  <c r="AA65"/>
  <c r="AA66"/>
  <c r="AA68"/>
  <c r="AA69"/>
  <c r="AA70"/>
  <c r="AA71"/>
  <c r="AA72"/>
  <c r="AA73"/>
  <c r="AA74"/>
  <c r="AA75"/>
  <c r="AA76"/>
  <c r="AA77"/>
  <c r="AA78"/>
  <c r="AA79"/>
  <c r="AA80"/>
  <c r="AA81"/>
  <c r="AA83"/>
  <c r="AA84"/>
  <c r="AG86"/>
  <c r="AG87"/>
  <c r="AG88"/>
  <c r="AG89"/>
  <c r="AG90"/>
  <c r="AG91"/>
  <c r="AG92"/>
  <c r="AG93"/>
  <c r="AG94"/>
  <c r="AG95"/>
  <c r="AG96"/>
  <c r="AG98"/>
  <c r="AG99"/>
  <c r="AG100"/>
  <c r="AG101"/>
  <c r="AG102"/>
  <c r="AG103"/>
  <c r="AG104"/>
  <c r="AA106"/>
  <c r="AD106"/>
  <c r="AG106"/>
  <c r="AA108"/>
  <c r="AD108"/>
  <c r="AG108"/>
  <c r="AA109"/>
  <c r="AD109"/>
  <c r="AG109"/>
  <c r="AA110"/>
  <c r="AD110"/>
  <c r="AG110"/>
  <c r="AA111"/>
  <c r="AD111"/>
  <c r="AG111"/>
  <c r="AA112"/>
  <c r="AD112"/>
  <c r="AG112"/>
  <c r="AA113"/>
  <c r="AD113"/>
  <c r="AD114" s="1"/>
  <c r="AD119" s="1"/>
  <c r="AG121" s="1"/>
  <c r="AG113"/>
  <c r="AA114"/>
  <c r="AG114"/>
  <c r="AA117"/>
  <c r="AD117"/>
  <c r="AG117"/>
  <c r="AA118"/>
  <c r="AD118"/>
  <c r="AG118"/>
  <c r="AA119"/>
  <c r="AG119"/>
</calcChain>
</file>

<file path=xl/sharedStrings.xml><?xml version="1.0" encoding="utf-8"?>
<sst xmlns="http://schemas.openxmlformats.org/spreadsheetml/2006/main" count="219" uniqueCount="131">
  <si>
    <t xml:space="preserve"> </t>
  </si>
  <si>
    <t>Total Clinic Lab &amp; Other</t>
  </si>
  <si>
    <t xml:space="preserve">Total Est Build out </t>
  </si>
  <si>
    <t>Freight ( 1%) -&gt;</t>
  </si>
  <si>
    <t>Tax 8.75%</t>
  </si>
  <si>
    <t>Installation Delivery Furniture</t>
  </si>
  <si>
    <t>MISC EST. CHARGES</t>
  </si>
  <si>
    <t>Total Est. Labor</t>
  </si>
  <si>
    <t>Locksmith</t>
  </si>
  <si>
    <t>Plumbing</t>
  </si>
  <si>
    <t>Phone Wiring</t>
  </si>
  <si>
    <t>Installation - Opratory</t>
  </si>
  <si>
    <t>Electrical Wiring</t>
  </si>
  <si>
    <t>Computer Wiring</t>
  </si>
  <si>
    <t>Ext</t>
  </si>
  <si>
    <t>Cost</t>
  </si>
  <si>
    <t>Qt</t>
  </si>
  <si>
    <t>LABOR SERVICES</t>
  </si>
  <si>
    <t>Tot. Taxable Goods</t>
  </si>
  <si>
    <t>Student</t>
  </si>
  <si>
    <t>Student - Restrooms</t>
  </si>
  <si>
    <t>Student - X-Ray rooms  - Included in Equip List</t>
  </si>
  <si>
    <t>Student - Oxigen storage  - Included in Equip List</t>
  </si>
  <si>
    <t>Student - Sterilization - Included in Equip List</t>
  </si>
  <si>
    <t>Student - Library &amp; Student Center</t>
  </si>
  <si>
    <t xml:space="preserve">Student - Lecture/lab Didactic </t>
  </si>
  <si>
    <t>Student -  Breakroom</t>
  </si>
  <si>
    <t>Administration</t>
  </si>
  <si>
    <t>Copy room</t>
  </si>
  <si>
    <t>Conference Room</t>
  </si>
  <si>
    <t>Server Room</t>
  </si>
  <si>
    <t>Breakroom</t>
  </si>
  <si>
    <t>Storage - Facilities</t>
  </si>
  <si>
    <t>Storage - Janitorial</t>
  </si>
  <si>
    <t>Office Reception 3 seat</t>
  </si>
  <si>
    <t>Faculty Room 6 seat</t>
  </si>
  <si>
    <t>PD Office 1 desk</t>
  </si>
  <si>
    <t>Lobby 6 seat</t>
  </si>
  <si>
    <t>Consumable supplies Start up Lab</t>
  </si>
  <si>
    <t>Consumable supplies Start up Clinic</t>
  </si>
  <si>
    <t>Washer and Dryer system</t>
  </si>
  <si>
    <t>PM2452</t>
  </si>
  <si>
    <t>Ada Products</t>
  </si>
  <si>
    <t>Child survey mount</t>
  </si>
  <si>
    <t>PM28035</t>
  </si>
  <si>
    <t>Pocket Mount</t>
  </si>
  <si>
    <t>Visualix X-Ray Sensor</t>
  </si>
  <si>
    <t>23.0872.02</t>
  </si>
  <si>
    <t>ADEC</t>
  </si>
  <si>
    <t>Syringe tip</t>
  </si>
  <si>
    <t>Misc  clinic supply items</t>
  </si>
  <si>
    <t>Misc tray and instruments</t>
  </si>
  <si>
    <t>Misc x-ray film consumables</t>
  </si>
  <si>
    <t>Scissor crown &amp; collar</t>
  </si>
  <si>
    <t>Pliers stronghold #347</t>
  </si>
  <si>
    <t>Pliers Coon Style Ligature tying</t>
  </si>
  <si>
    <t>Pliers 139 standard</t>
  </si>
  <si>
    <t>Pliers 115 standard</t>
  </si>
  <si>
    <t>Pliers 110 Standard How</t>
  </si>
  <si>
    <t>Hand piece straight</t>
  </si>
  <si>
    <t>Hand piece right angle attachment</t>
  </si>
  <si>
    <t xml:space="preserve">Hand piece  slow speed </t>
  </si>
  <si>
    <t>Hand piece High Speed</t>
  </si>
  <si>
    <t>Revolving 2 way 36" dark room door ABS</t>
  </si>
  <si>
    <t>Peri Pro III W/ daylight loader</t>
  </si>
  <si>
    <t>Vacuum unit, Bulldog combo</t>
  </si>
  <si>
    <t xml:space="preserve">Remote Panel # 2 </t>
  </si>
  <si>
    <t>Air compressor Lube free</t>
  </si>
  <si>
    <t>Model #31 Trimmer</t>
  </si>
  <si>
    <t>Finger Ball Assy for 54-6002</t>
  </si>
  <si>
    <t xml:space="preserve">X-Ray Human  Manikin Head </t>
  </si>
  <si>
    <t>X-Ray  Plastic Manikin Head</t>
  </si>
  <si>
    <t>Fletcher Manikin Head used w/ TH-2 &amp; TG-3</t>
  </si>
  <si>
    <t>Scaler</t>
  </si>
  <si>
    <t>Cavitron</t>
  </si>
  <si>
    <t>Oxygen Tank</t>
  </si>
  <si>
    <t>Curing light</t>
  </si>
  <si>
    <t>White Board 4 x 8</t>
  </si>
  <si>
    <t>Stool Instructor</t>
  </si>
  <si>
    <t>DIV-1216</t>
  </si>
  <si>
    <t>Hertz</t>
  </si>
  <si>
    <t>Table Instructor 8'</t>
  </si>
  <si>
    <t>Table top electrical plug</t>
  </si>
  <si>
    <t>Table Comp 30 x 72</t>
  </si>
  <si>
    <t>Table 24 x 72</t>
  </si>
  <si>
    <t>Projector Screen</t>
  </si>
  <si>
    <t>Elmo Projector system TT-02RX</t>
  </si>
  <si>
    <t>LCD projector wire and mounting kit</t>
  </si>
  <si>
    <t xml:space="preserve">LCD projector </t>
  </si>
  <si>
    <t>Printer Cabinet /Stand</t>
  </si>
  <si>
    <t>Printer Color HP 3015</t>
  </si>
  <si>
    <t>Printer Color HP 4525</t>
  </si>
  <si>
    <t>Podium</t>
  </si>
  <si>
    <t>Flat  patient chair monitor mounting system</t>
  </si>
  <si>
    <t>Flat screen monitor 15"</t>
  </si>
  <si>
    <t>Flat screen monitor 17"</t>
  </si>
  <si>
    <t>Computer tower</t>
  </si>
  <si>
    <t>Accessory Cnsl wash basin</t>
  </si>
  <si>
    <t>Ram/vac</t>
  </si>
  <si>
    <t>Air compressor / Vacuum Sys</t>
  </si>
  <si>
    <t>Panorama X-Ray unit</t>
  </si>
  <si>
    <t>Digital intra oral cam system</t>
  </si>
  <si>
    <t>GX -770 Expert DC X-Ray wall unit</t>
  </si>
  <si>
    <t>Cabinet Module w/wash basin</t>
  </si>
  <si>
    <t>Ultrasonic cleaner</t>
  </si>
  <si>
    <t>Sterilizer M-24</t>
  </si>
  <si>
    <t>Sterilizer M-11</t>
  </si>
  <si>
    <t>Adec</t>
  </si>
  <si>
    <t>Chair x-ray exam chair</t>
  </si>
  <si>
    <t>Chair-Assistant Stool</t>
  </si>
  <si>
    <t>Chair Opratory System A-Dec 500</t>
  </si>
  <si>
    <t>Chair task  computer lab</t>
  </si>
  <si>
    <t>Chair Student</t>
  </si>
  <si>
    <t>QTY</t>
  </si>
  <si>
    <t>Class 36</t>
  </si>
  <si>
    <t xml:space="preserve">Class 36 </t>
  </si>
  <si>
    <t>Class 30</t>
  </si>
  <si>
    <t>Vendor #</t>
  </si>
  <si>
    <t>Vendor</t>
  </si>
  <si>
    <t>G/L</t>
  </si>
  <si>
    <t>Description</t>
  </si>
  <si>
    <t>D/H Other - Student and Admin</t>
  </si>
  <si>
    <t>D/H Lecture</t>
  </si>
  <si>
    <t>D/H Clinic</t>
  </si>
  <si>
    <t>Equipment</t>
  </si>
  <si>
    <t>Equipment  &amp; Construction Cost Listing &lt;-Link</t>
  </si>
  <si>
    <t>Equipment Listing</t>
  </si>
  <si>
    <t>PF: 466-00-00</t>
  </si>
  <si>
    <t>Date:</t>
  </si>
  <si>
    <t xml:space="preserve"> THIS PROGRAM UNDER CONSTRUCTION</t>
  </si>
  <si>
    <t>D/H - Dental Hygiene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</si>
</sst>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3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8"/>
      <color indexed="12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rgb="FFC00000"/>
      <name val="Arial"/>
      <family val="2"/>
    </font>
    <font>
      <sz val="10"/>
      <name val="Arial"/>
      <family val="2"/>
    </font>
    <font>
      <sz val="9"/>
      <color rgb="FFC00000"/>
      <name val="Arial"/>
      <family val="2"/>
    </font>
    <font>
      <b/>
      <sz val="8"/>
      <color indexed="10"/>
      <name val="Arial"/>
      <family val="2"/>
    </font>
    <font>
      <b/>
      <sz val="8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u/>
      <sz val="10"/>
      <color indexed="12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i/>
      <sz val="12"/>
      <color theme="3" tint="-0.499984740745262"/>
      <name val="Arial"/>
      <family val="2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19" borderId="8"/>
    <xf numFmtId="0" fontId="20" fillId="19" borderId="8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>
      <alignment wrapText="1"/>
    </xf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0" fillId="0" borderId="0" applyFont="0" applyFill="0" applyBorder="0" applyAlignment="0" applyProtection="0"/>
  </cellStyleXfs>
  <cellXfs count="184">
    <xf numFmtId="0" fontId="0" fillId="0" borderId="0" xfId="0"/>
    <xf numFmtId="4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/>
    <xf numFmtId="4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164" fontId="0" fillId="0" borderId="0" xfId="0" applyNumberFormat="1"/>
    <xf numFmtId="164" fontId="5" fillId="0" borderId="0" xfId="0" applyNumberFormat="1" applyFont="1" applyFill="1"/>
    <xf numFmtId="0" fontId="5" fillId="0" borderId="0" xfId="0" applyFont="1"/>
    <xf numFmtId="164" fontId="7" fillId="15" borderId="2" xfId="0" applyNumberFormat="1" applyFont="1" applyFill="1" applyBorder="1"/>
    <xf numFmtId="164" fontId="5" fillId="15" borderId="3" xfId="0" applyNumberFormat="1" applyFont="1" applyFill="1" applyBorder="1"/>
    <xf numFmtId="164" fontId="7" fillId="15" borderId="3" xfId="0" applyNumberFormat="1" applyFont="1" applyFill="1" applyBorder="1"/>
    <xf numFmtId="0" fontId="7" fillId="15" borderId="3" xfId="0" applyFont="1" applyFill="1" applyBorder="1"/>
    <xf numFmtId="0" fontId="8" fillId="15" borderId="3" xfId="0" applyFont="1" applyFill="1" applyBorder="1"/>
    <xf numFmtId="0" fontId="8" fillId="15" borderId="4" xfId="0" applyFont="1" applyFill="1" applyBorder="1"/>
    <xf numFmtId="164" fontId="5" fillId="0" borderId="5" xfId="0" applyNumberFormat="1" applyFont="1" applyBorder="1"/>
    <xf numFmtId="164" fontId="5" fillId="0" borderId="0" xfId="0" applyNumberFormat="1" applyFont="1" applyBorder="1"/>
    <xf numFmtId="164" fontId="5" fillId="16" borderId="0" xfId="0" applyNumberFormat="1" applyFont="1" applyFill="1" applyBorder="1"/>
    <xf numFmtId="0" fontId="5" fillId="16" borderId="0" xfId="0" applyFont="1" applyFill="1" applyBorder="1"/>
    <xf numFmtId="0" fontId="0" fillId="16" borderId="0" xfId="0" applyFill="1" applyBorder="1"/>
    <xf numFmtId="0" fontId="0" fillId="16" borderId="6" xfId="0" applyFill="1" applyBorder="1"/>
    <xf numFmtId="164" fontId="9" fillId="15" borderId="2" xfId="0" applyNumberFormat="1" applyFont="1" applyFill="1" applyBorder="1"/>
    <xf numFmtId="164" fontId="9" fillId="15" borderId="3" xfId="0" applyNumberFormat="1" applyFont="1" applyFill="1" applyBorder="1"/>
    <xf numFmtId="0" fontId="10" fillId="15" borderId="3" xfId="0" applyFont="1" applyFill="1" applyBorder="1"/>
    <xf numFmtId="0" fontId="11" fillId="15" borderId="3" xfId="0" applyFont="1" applyFill="1" applyBorder="1"/>
    <xf numFmtId="4" fontId="12" fillId="15" borderId="3" xfId="0" applyNumberFormat="1" applyFont="1" applyFill="1" applyBorder="1"/>
    <xf numFmtId="0" fontId="12" fillId="15" borderId="3" xfId="0" applyFont="1" applyFill="1" applyBorder="1"/>
    <xf numFmtId="0" fontId="12" fillId="15" borderId="4" xfId="0" applyFont="1" applyFill="1" applyBorder="1"/>
    <xf numFmtId="164" fontId="5" fillId="0" borderId="7" xfId="0" applyNumberFormat="1" applyFont="1" applyFill="1" applyBorder="1"/>
    <xf numFmtId="0" fontId="5" fillId="0" borderId="7" xfId="0" applyFont="1" applyFill="1" applyBorder="1"/>
    <xf numFmtId="0" fontId="13" fillId="0" borderId="7" xfId="0" applyFont="1" applyFill="1" applyBorder="1"/>
    <xf numFmtId="2" fontId="14" fillId="0" borderId="7" xfId="0" applyNumberFormat="1" applyFont="1" applyFill="1" applyBorder="1"/>
    <xf numFmtId="2" fontId="13" fillId="0" borderId="7" xfId="0" applyNumberFormat="1" applyFont="1" applyFill="1" applyBorder="1"/>
    <xf numFmtId="0" fontId="13" fillId="0" borderId="7" xfId="0" applyFont="1" applyBorder="1"/>
    <xf numFmtId="164" fontId="5" fillId="0" borderId="8" xfId="0" applyNumberFormat="1" applyFont="1" applyFill="1" applyBorder="1"/>
    <xf numFmtId="0" fontId="5" fillId="0" borderId="8" xfId="0" applyFont="1" applyFill="1" applyBorder="1"/>
    <xf numFmtId="0" fontId="13" fillId="0" borderId="8" xfId="0" applyFont="1" applyFill="1" applyBorder="1"/>
    <xf numFmtId="2" fontId="13" fillId="0" borderId="8" xfId="0" applyNumberFormat="1" applyFont="1" applyFill="1" applyBorder="1"/>
    <xf numFmtId="0" fontId="13" fillId="0" borderId="8" xfId="0" applyFont="1" applyBorder="1"/>
    <xf numFmtId="164" fontId="5" fillId="0" borderId="9" xfId="0" applyNumberFormat="1" applyFont="1" applyFill="1" applyBorder="1"/>
    <xf numFmtId="4" fontId="5" fillId="0" borderId="9" xfId="0" applyNumberFormat="1" applyFont="1" applyFill="1" applyBorder="1"/>
    <xf numFmtId="4" fontId="13" fillId="0" borderId="9" xfId="0" applyNumberFormat="1" applyFont="1" applyFill="1" applyBorder="1"/>
    <xf numFmtId="164" fontId="13" fillId="0" borderId="9" xfId="0" applyNumberFormat="1" applyFont="1" applyFill="1" applyBorder="1"/>
    <xf numFmtId="0" fontId="13" fillId="0" borderId="9" xfId="0" applyFont="1" applyFill="1" applyBorder="1"/>
    <xf numFmtId="0" fontId="13" fillId="0" borderId="9" xfId="0" applyFont="1" applyBorder="1"/>
    <xf numFmtId="4" fontId="6" fillId="17" borderId="2" xfId="0" applyNumberFormat="1" applyFont="1" applyFill="1" applyBorder="1" applyAlignment="1">
      <alignment horizontal="center"/>
    </xf>
    <xf numFmtId="4" fontId="6" fillId="17" borderId="3" xfId="0" applyNumberFormat="1" applyFont="1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15" fillId="17" borderId="3" xfId="0" applyFont="1" applyFill="1" applyBorder="1" applyAlignment="1">
      <alignment horizontal="center"/>
    </xf>
    <xf numFmtId="0" fontId="16" fillId="17" borderId="3" xfId="0" applyFont="1" applyFill="1" applyBorder="1"/>
    <xf numFmtId="0" fontId="16" fillId="17" borderId="4" xfId="0" applyFont="1" applyFill="1" applyBorder="1"/>
    <xf numFmtId="4" fontId="9" fillId="15" borderId="10" xfId="0" applyNumberFormat="1" applyFont="1" applyFill="1" applyBorder="1"/>
    <xf numFmtId="4" fontId="9" fillId="15" borderId="11" xfId="0" applyNumberFormat="1" applyFont="1" applyFill="1" applyBorder="1"/>
    <xf numFmtId="0" fontId="9" fillId="15" borderId="11" xfId="0" applyFont="1" applyFill="1" applyBorder="1"/>
    <xf numFmtId="164" fontId="12" fillId="15" borderId="11" xfId="0" applyNumberFormat="1" applyFont="1" applyFill="1" applyBorder="1"/>
    <xf numFmtId="4" fontId="12" fillId="15" borderId="11" xfId="0" applyNumberFormat="1" applyFont="1" applyFill="1" applyBorder="1"/>
    <xf numFmtId="0" fontId="12" fillId="15" borderId="11" xfId="0" applyFont="1" applyFill="1" applyBorder="1"/>
    <xf numFmtId="0" fontId="12" fillId="15" borderId="12" xfId="0" applyFont="1" applyFill="1" applyBorder="1"/>
    <xf numFmtId="4" fontId="5" fillId="0" borderId="7" xfId="0" applyNumberFormat="1" applyFont="1" applyFill="1" applyBorder="1"/>
    <xf numFmtId="164" fontId="15" fillId="0" borderId="7" xfId="0" applyNumberFormat="1" applyFont="1" applyFill="1" applyBorder="1"/>
    <xf numFmtId="4" fontId="14" fillId="0" borderId="7" xfId="0" applyNumberFormat="1" applyFont="1" applyFill="1" applyBorder="1"/>
    <xf numFmtId="4" fontId="13" fillId="0" borderId="7" xfId="0" applyNumberFormat="1" applyFont="1" applyFill="1" applyBorder="1"/>
    <xf numFmtId="4" fontId="5" fillId="0" borderId="8" xfId="0" applyNumberFormat="1" applyFont="1" applyFill="1" applyBorder="1"/>
    <xf numFmtId="164" fontId="15" fillId="0" borderId="8" xfId="0" applyNumberFormat="1" applyFont="1" applyFill="1" applyBorder="1"/>
    <xf numFmtId="4" fontId="13" fillId="0" borderId="8" xfId="0" applyNumberFormat="1" applyFont="1" applyFill="1" applyBorder="1"/>
    <xf numFmtId="0" fontId="6" fillId="17" borderId="13" xfId="0" applyFont="1" applyFill="1" applyBorder="1" applyAlignment="1">
      <alignment horizontal="center"/>
    </xf>
    <xf numFmtId="0" fontId="6" fillId="17" borderId="11" xfId="0" applyFont="1" applyFill="1" applyBorder="1" applyAlignment="1">
      <alignment horizontal="center"/>
    </xf>
    <xf numFmtId="0" fontId="15" fillId="17" borderId="11" xfId="0" applyFont="1" applyFill="1" applyBorder="1" applyAlignment="1">
      <alignment horizontal="center"/>
    </xf>
    <xf numFmtId="0" fontId="16" fillId="17" borderId="11" xfId="0" applyFont="1" applyFill="1" applyBorder="1"/>
    <xf numFmtId="0" fontId="16" fillId="17" borderId="12" xfId="0" applyFont="1" applyFill="1" applyBorder="1"/>
    <xf numFmtId="164" fontId="9" fillId="15" borderId="14" xfId="0" applyNumberFormat="1" applyFont="1" applyFill="1" applyBorder="1"/>
    <xf numFmtId="0" fontId="9" fillId="15" borderId="3" xfId="0" applyFont="1" applyFill="1" applyBorder="1"/>
    <xf numFmtId="164" fontId="12" fillId="15" borderId="3" xfId="0" applyNumberFormat="1" applyFont="1" applyFill="1" applyBorder="1"/>
    <xf numFmtId="164" fontId="5" fillId="0" borderId="15" xfId="0" applyNumberFormat="1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164" fontId="17" fillId="0" borderId="17" xfId="0" applyNumberFormat="1" applyFont="1" applyFill="1" applyBorder="1"/>
    <xf numFmtId="164" fontId="17" fillId="0" borderId="7" xfId="0" applyNumberFormat="1" applyFont="1" applyFill="1" applyBorder="1"/>
    <xf numFmtId="0" fontId="17" fillId="0" borderId="19" xfId="0" applyFont="1" applyFill="1" applyBorder="1"/>
    <xf numFmtId="164" fontId="18" fillId="0" borderId="8" xfId="0" applyNumberFormat="1" applyFont="1" applyFill="1" applyBorder="1"/>
    <xf numFmtId="164" fontId="18" fillId="0" borderId="20" xfId="0" applyNumberFormat="1" applyFont="1" applyFill="1" applyBorder="1"/>
    <xf numFmtId="4" fontId="18" fillId="0" borderId="8" xfId="0" applyNumberFormat="1" applyFont="1" applyFill="1" applyBorder="1"/>
    <xf numFmtId="0" fontId="18" fillId="0" borderId="8" xfId="0" applyFont="1" applyFill="1" applyBorder="1"/>
    <xf numFmtId="0" fontId="18" fillId="0" borderId="8" xfId="0" applyFont="1" applyBorder="1" applyAlignment="1">
      <alignment horizontal="center"/>
    </xf>
    <xf numFmtId="0" fontId="18" fillId="0" borderId="21" xfId="0" applyFont="1" applyBorder="1"/>
    <xf numFmtId="164" fontId="19" fillId="0" borderId="17" xfId="0" applyNumberFormat="1" applyFont="1" applyFill="1" applyBorder="1"/>
    <xf numFmtId="164" fontId="19" fillId="16" borderId="8" xfId="1" applyNumberFormat="1" applyFont="1" applyFill="1" applyBorder="1" applyAlignment="1"/>
    <xf numFmtId="0" fontId="19" fillId="16" borderId="22" xfId="1" applyNumberFormat="1" applyFont="1" applyFill="1" applyBorder="1" applyAlignment="1"/>
    <xf numFmtId="164" fontId="19" fillId="0" borderId="7" xfId="0" applyNumberFormat="1" applyFont="1" applyFill="1" applyBorder="1"/>
    <xf numFmtId="0" fontId="19" fillId="0" borderId="18" xfId="0" applyFont="1" applyFill="1" applyBorder="1"/>
    <xf numFmtId="0" fontId="19" fillId="0" borderId="19" xfId="0" applyFont="1" applyFill="1" applyBorder="1"/>
    <xf numFmtId="164" fontId="21" fillId="0" borderId="8" xfId="0" applyNumberFormat="1" applyFont="1" applyFill="1" applyBorder="1"/>
    <xf numFmtId="164" fontId="21" fillId="0" borderId="20" xfId="0" applyNumberFormat="1" applyFont="1" applyFill="1" applyBorder="1"/>
    <xf numFmtId="4" fontId="21" fillId="0" borderId="8" xfId="0" applyNumberFormat="1" applyFont="1" applyFill="1" applyBorder="1"/>
    <xf numFmtId="0" fontId="21" fillId="0" borderId="8" xfId="0" applyFont="1" applyFill="1" applyBorder="1"/>
    <xf numFmtId="0" fontId="21" fillId="0" borderId="8" xfId="0" applyFont="1" applyBorder="1" applyAlignment="1">
      <alignment horizontal="center"/>
    </xf>
    <xf numFmtId="0" fontId="21" fillId="16" borderId="21" xfId="1" applyNumberFormat="1" applyFont="1" applyFill="1" applyBorder="1" applyAlignment="1"/>
    <xf numFmtId="4" fontId="6" fillId="0" borderId="0" xfId="0" applyNumberFormat="1" applyFont="1"/>
    <xf numFmtId="2" fontId="6" fillId="0" borderId="0" xfId="0" applyNumberFormat="1" applyFont="1"/>
    <xf numFmtId="164" fontId="19" fillId="16" borderId="9" xfId="1" applyNumberFormat="1" applyFont="1" applyFill="1" applyBorder="1" applyAlignment="1"/>
    <xf numFmtId="0" fontId="19" fillId="16" borderId="16" xfId="1" applyNumberFormat="1" applyFont="1" applyFill="1" applyBorder="1" applyAlignment="1"/>
    <xf numFmtId="0" fontId="21" fillId="16" borderId="23" xfId="1" applyNumberFormat="1" applyFont="1" applyFill="1" applyBorder="1" applyAlignment="1"/>
    <xf numFmtId="164" fontId="19" fillId="0" borderId="8" xfId="0" applyNumberFormat="1" applyFont="1" applyFill="1" applyBorder="1"/>
    <xf numFmtId="0" fontId="19" fillId="0" borderId="22" xfId="0" applyFont="1" applyFill="1" applyBorder="1"/>
    <xf numFmtId="0" fontId="21" fillId="0" borderId="21" xfId="0" applyFont="1" applyBorder="1"/>
    <xf numFmtId="164" fontId="22" fillId="0" borderId="0" xfId="0" applyNumberFormat="1" applyFont="1"/>
    <xf numFmtId="0" fontId="5" fillId="0" borderId="19" xfId="0" applyFont="1" applyFill="1" applyBorder="1"/>
    <xf numFmtId="164" fontId="13" fillId="0" borderId="8" xfId="0" applyNumberFormat="1" applyFont="1" applyFill="1" applyBorder="1"/>
    <xf numFmtId="164" fontId="13" fillId="0" borderId="20" xfId="0" applyNumberFormat="1" applyFont="1" applyFill="1" applyBorder="1"/>
    <xf numFmtId="0" fontId="13" fillId="0" borderId="8" xfId="0" applyFont="1" applyBorder="1" applyAlignment="1">
      <alignment horizontal="center"/>
    </xf>
    <xf numFmtId="0" fontId="13" fillId="0" borderId="21" xfId="0" applyFont="1" applyBorder="1"/>
    <xf numFmtId="0" fontId="0" fillId="0" borderId="0" xfId="0" applyFill="1"/>
    <xf numFmtId="0" fontId="5" fillId="0" borderId="21" xfId="0" applyFont="1" applyFill="1" applyBorder="1"/>
    <xf numFmtId="0" fontId="5" fillId="0" borderId="22" xfId="0" applyFont="1" applyFill="1" applyBorder="1"/>
    <xf numFmtId="0" fontId="13" fillId="0" borderId="21" xfId="0" applyNumberFormat="1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164" fontId="5" fillId="0" borderId="8" xfId="0" applyNumberFormat="1" applyFont="1" applyFill="1" applyBorder="1" applyAlignment="1" applyProtection="1">
      <protection locked="0"/>
    </xf>
    <xf numFmtId="0" fontId="13" fillId="0" borderId="21" xfId="0" applyFont="1" applyFill="1" applyBorder="1"/>
    <xf numFmtId="164" fontId="0" fillId="0" borderId="0" xfId="0" applyNumberFormat="1" applyFill="1"/>
    <xf numFmtId="0" fontId="0" fillId="0" borderId="8" xfId="0" applyBorder="1"/>
    <xf numFmtId="164" fontId="5" fillId="0" borderId="24" xfId="0" applyNumberFormat="1" applyFont="1" applyFill="1" applyBorder="1"/>
    <xf numFmtId="164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164" fontId="13" fillId="0" borderId="28" xfId="0" applyNumberFormat="1" applyFont="1" applyFill="1" applyBorder="1"/>
    <xf numFmtId="0" fontId="13" fillId="0" borderId="9" xfId="0" applyFont="1" applyBorder="1" applyAlignment="1">
      <alignment horizontal="center"/>
    </xf>
    <xf numFmtId="0" fontId="13" fillId="0" borderId="23" xfId="0" applyFont="1" applyBorder="1"/>
    <xf numFmtId="0" fontId="9" fillId="15" borderId="13" xfId="0" applyFont="1" applyFill="1" applyBorder="1" applyAlignment="1">
      <alignment horizontal="center"/>
    </xf>
    <xf numFmtId="0" fontId="9" fillId="15" borderId="11" xfId="0" applyFont="1" applyFill="1" applyBorder="1" applyAlignment="1">
      <alignment horizontal="center"/>
    </xf>
    <xf numFmtId="0" fontId="10" fillId="15" borderId="11" xfId="0" applyFont="1" applyFill="1" applyBorder="1"/>
    <xf numFmtId="0" fontId="10" fillId="15" borderId="12" xfId="0" applyFont="1" applyFill="1" applyBorder="1"/>
    <xf numFmtId="0" fontId="13" fillId="18" borderId="0" xfId="0" applyFont="1" applyFill="1" applyBorder="1"/>
    <xf numFmtId="0" fontId="6" fillId="0" borderId="0" xfId="0" applyFont="1" applyFill="1"/>
    <xf numFmtId="0" fontId="23" fillId="16" borderId="29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4" fillId="16" borderId="32" xfId="0" applyFont="1" applyFill="1" applyBorder="1"/>
    <xf numFmtId="0" fontId="24" fillId="16" borderId="30" xfId="0" applyFont="1" applyFill="1" applyBorder="1" applyAlignment="1">
      <alignment horizontal="left" indent="1"/>
    </xf>
    <xf numFmtId="0" fontId="24" fillId="16" borderId="31" xfId="0" applyFont="1" applyFill="1" applyBorder="1" applyAlignment="1">
      <alignment horizontal="left" indent="1"/>
    </xf>
    <xf numFmtId="0" fontId="24" fillId="16" borderId="30" xfId="0" applyFont="1" applyFill="1" applyBorder="1" applyAlignment="1">
      <alignment horizontal="left" indent="3"/>
    </xf>
    <xf numFmtId="0" fontId="24" fillId="16" borderId="33" xfId="0" applyFont="1" applyFill="1" applyBorder="1" applyAlignment="1">
      <alignment horizontal="left" indent="2"/>
    </xf>
    <xf numFmtId="0" fontId="24" fillId="16" borderId="30" xfId="0" applyFont="1" applyFill="1" applyBorder="1" applyAlignment="1">
      <alignment horizontal="center"/>
    </xf>
    <xf numFmtId="0" fontId="24" fillId="16" borderId="30" xfId="0" applyFont="1" applyFill="1" applyBorder="1"/>
    <xf numFmtId="0" fontId="24" fillId="16" borderId="33" xfId="0" applyFont="1" applyFill="1" applyBorder="1" applyAlignment="1">
      <alignment horizontal="center"/>
    </xf>
    <xf numFmtId="0" fontId="23" fillId="16" borderId="13" xfId="0" applyFont="1" applyFill="1" applyBorder="1"/>
    <xf numFmtId="0" fontId="23" fillId="16" borderId="11" xfId="0" applyFont="1" applyFill="1" applyBorder="1"/>
    <xf numFmtId="0" fontId="24" fillId="16" borderId="34" xfId="0" applyFont="1" applyFill="1" applyBorder="1"/>
    <xf numFmtId="0" fontId="24" fillId="16" borderId="35" xfId="0" applyFont="1" applyFill="1" applyBorder="1"/>
    <xf numFmtId="0" fontId="24" fillId="16" borderId="11" xfId="0" applyFont="1" applyFill="1" applyBorder="1" applyAlignment="1">
      <alignment horizontal="left" indent="1"/>
    </xf>
    <xf numFmtId="0" fontId="24" fillId="16" borderId="34" xfId="0" applyFont="1" applyFill="1" applyBorder="1" applyAlignment="1">
      <alignment horizontal="left" indent="1"/>
    </xf>
    <xf numFmtId="0" fontId="24" fillId="16" borderId="11" xfId="0" applyFont="1" applyFill="1" applyBorder="1" applyAlignment="1">
      <alignment horizontal="left"/>
    </xf>
    <xf numFmtId="0" fontId="24" fillId="16" borderId="12" xfId="0" applyFont="1" applyFill="1" applyBorder="1" applyAlignment="1">
      <alignment horizontal="left" indent="1"/>
    </xf>
    <xf numFmtId="0" fontId="24" fillId="16" borderId="0" xfId="0" applyFont="1" applyFill="1" applyBorder="1"/>
    <xf numFmtId="49" fontId="24" fillId="16" borderId="0" xfId="0" applyNumberFormat="1" applyFont="1" applyFill="1" applyBorder="1"/>
    <xf numFmtId="49" fontId="24" fillId="16" borderId="0" xfId="0" applyNumberFormat="1" applyFont="1" applyFill="1" applyBorder="1" applyAlignment="1">
      <alignment horizontal="left" indent="1"/>
    </xf>
    <xf numFmtId="0" fontId="24" fillId="16" borderId="0" xfId="0" applyFont="1" applyFill="1" applyBorder="1" applyAlignment="1">
      <alignment horizontal="left" indent="1"/>
    </xf>
    <xf numFmtId="0" fontId="24" fillId="16" borderId="0" xfId="0" applyFont="1" applyFill="1" applyBorder="1" applyAlignment="1">
      <alignment horizontal="left"/>
    </xf>
    <xf numFmtId="0" fontId="24" fillId="16" borderId="0" xfId="0" applyFont="1" applyFill="1" applyBorder="1" applyAlignment="1">
      <alignment horizontal="center"/>
    </xf>
    <xf numFmtId="0" fontId="24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0" fontId="25" fillId="16" borderId="0" xfId="0" applyFont="1" applyFill="1" applyBorder="1"/>
    <xf numFmtId="0" fontId="24" fillId="16" borderId="6" xfId="0" applyFont="1" applyFill="1" applyBorder="1"/>
    <xf numFmtId="0" fontId="26" fillId="16" borderId="0" xfId="0" applyFont="1" applyFill="1" applyBorder="1"/>
    <xf numFmtId="0" fontId="27" fillId="16" borderId="6" xfId="2" applyFill="1" applyBorder="1" applyAlignment="1" applyProtection="1"/>
    <xf numFmtId="0" fontId="25" fillId="16" borderId="0" xfId="0" applyFont="1" applyFill="1" applyBorder="1" applyAlignment="1">
      <alignment horizontal="left"/>
    </xf>
    <xf numFmtId="14" fontId="28" fillId="16" borderId="0" xfId="0" applyNumberFormat="1" applyFont="1" applyFill="1" applyBorder="1" applyAlignment="1">
      <alignment horizontal="left"/>
    </xf>
    <xf numFmtId="0" fontId="28" fillId="16" borderId="0" xfId="0" applyFont="1" applyFill="1" applyBorder="1" applyAlignment="1">
      <alignment horizontal="right"/>
    </xf>
    <xf numFmtId="0" fontId="29" fillId="16" borderId="0" xfId="0" applyFont="1" applyFill="1" applyBorder="1"/>
    <xf numFmtId="14" fontId="24" fillId="16" borderId="0" xfId="0" applyNumberFormat="1" applyFont="1" applyFill="1" applyBorder="1" applyAlignment="1">
      <alignment horizontal="left"/>
    </xf>
    <xf numFmtId="0" fontId="30" fillId="16" borderId="0" xfId="0" applyFont="1" applyFill="1" applyBorder="1" applyAlignment="1">
      <alignment horizontal="right"/>
    </xf>
    <xf numFmtId="0" fontId="31" fillId="16" borderId="0" xfId="0" applyFont="1" applyFill="1" applyBorder="1"/>
    <xf numFmtId="0" fontId="31" fillId="16" borderId="6" xfId="0" applyFont="1" applyFill="1" applyBorder="1"/>
    <xf numFmtId="14" fontId="23" fillId="16" borderId="11" xfId="0" applyNumberFormat="1" applyFont="1" applyFill="1" applyBorder="1" applyAlignment="1">
      <alignment horizontal="left"/>
    </xf>
    <xf numFmtId="0" fontId="29" fillId="16" borderId="11" xfId="0" applyFont="1" applyFill="1" applyBorder="1"/>
    <xf numFmtId="0" fontId="29" fillId="16" borderId="11" xfId="0" applyFont="1" applyFill="1" applyBorder="1" applyAlignment="1">
      <alignment horizontal="left" indent="3"/>
    </xf>
    <xf numFmtId="0" fontId="26" fillId="16" borderId="11" xfId="0" applyFont="1" applyFill="1" applyBorder="1"/>
    <xf numFmtId="0" fontId="31" fillId="16" borderId="11" xfId="0" applyFont="1" applyFill="1" applyBorder="1"/>
    <xf numFmtId="0" fontId="31" fillId="16" borderId="12" xfId="0" applyFont="1" applyFill="1" applyBorder="1"/>
  </cellXfs>
  <cellStyles count="5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Comma 2" xfId="15"/>
    <cellStyle name="Comma 2 2" xfId="16"/>
    <cellStyle name="Comma 3" xfId="17"/>
    <cellStyle name="Comma 4" xfId="18"/>
    <cellStyle name="Currency [0] 2" xfId="19"/>
    <cellStyle name="Currency 10" xfId="20"/>
    <cellStyle name="Currency 11" xfId="21"/>
    <cellStyle name="Currency 12" xfId="22"/>
    <cellStyle name="Currency 13" xfId="23"/>
    <cellStyle name="Currency 14" xfId="24"/>
    <cellStyle name="Currency 15" xfId="25"/>
    <cellStyle name="Currency 16" xfId="26"/>
    <cellStyle name="Currency 17" xfId="27"/>
    <cellStyle name="Currency 18" xfId="28"/>
    <cellStyle name="Currency 19" xfId="29"/>
    <cellStyle name="Currency 2" xfId="30"/>
    <cellStyle name="Currency 2 2" xfId="31"/>
    <cellStyle name="Currency 3" xfId="32"/>
    <cellStyle name="Currency 4" xfId="33"/>
    <cellStyle name="Currency 5" xfId="34"/>
    <cellStyle name="Currency 6" xfId="35"/>
    <cellStyle name="Currency 7" xfId="36"/>
    <cellStyle name="Currency 8" xfId="37"/>
    <cellStyle name="Currency 9" xfId="38"/>
    <cellStyle name="Data input" xfId="39"/>
    <cellStyle name="Data input 2" xfId="40"/>
    <cellStyle name="Hyperlink" xfId="2" builtinId="8"/>
    <cellStyle name="Normal" xfId="0" builtinId="0"/>
    <cellStyle name="Normal 10" xfId="41"/>
    <cellStyle name="Normal 11" xfId="42"/>
    <cellStyle name="Normal 14" xfId="43"/>
    <cellStyle name="Normal 2" xfId="1"/>
    <cellStyle name="Normal 2 2" xfId="44"/>
    <cellStyle name="Normal 2 2 2" xfId="45"/>
    <cellStyle name="Normal 2 3" xfId="46"/>
    <cellStyle name="Normal 2 4" xfId="47"/>
    <cellStyle name="Normal 3" xfId="48"/>
    <cellStyle name="Normal 4" xfId="49"/>
    <cellStyle name="Normal 5" xfId="50"/>
    <cellStyle name="Normal 6" xfId="51"/>
    <cellStyle name="Normal 7" xfId="52"/>
    <cellStyle name="Normal 8" xfId="53"/>
    <cellStyle name="Normal 9" xfId="54"/>
    <cellStyle name="Note 2" xfId="55"/>
    <cellStyle name="Note 3" xfId="56"/>
    <cellStyle name="Percent 2" xfId="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zone.sjvc.edu/purch/Purchasing%20Reports/Project%20Management/COMPLETE%20PROJECTS/Misc%20Storage%20File/DH%20Campus%20and%20%20Facility%20Development%20Cost%20Template%2006-13-201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53"/>
  <sheetViews>
    <sheetView tabSelected="1" topLeftCell="A2" zoomScaleNormal="100" workbookViewId="0">
      <selection activeCell="A19" sqref="A19"/>
    </sheetView>
  </sheetViews>
  <sheetFormatPr defaultRowHeight="13.8"/>
  <cols>
    <col min="1" max="1" width="36" customWidth="1"/>
    <col min="2" max="2" width="6.6640625" hidden="1" customWidth="1"/>
    <col min="3" max="3" width="2.6640625" hidden="1" customWidth="1"/>
    <col min="4" max="4" width="7" hidden="1" customWidth="1"/>
    <col min="5" max="5" width="8.109375" hidden="1" customWidth="1"/>
    <col min="6" max="6" width="1.6640625" hidden="1" customWidth="1"/>
    <col min="7" max="7" width="2.6640625" hidden="1" customWidth="1"/>
    <col min="8" max="8" width="7" hidden="1" customWidth="1"/>
    <col min="9" max="9" width="2.6640625" hidden="1" customWidth="1"/>
    <col min="10" max="10" width="8.6640625" hidden="1" customWidth="1"/>
    <col min="11" max="11" width="1.6640625" hidden="1" customWidth="1"/>
    <col min="12" max="12" width="4.88671875" hidden="1" customWidth="1"/>
    <col min="13" max="13" width="7" hidden="1" customWidth="1"/>
    <col min="14" max="14" width="7.88671875" hidden="1" customWidth="1"/>
    <col min="15" max="15" width="1.6640625" hidden="1" customWidth="1"/>
    <col min="16" max="16" width="2.6640625" hidden="1" customWidth="1"/>
    <col min="17" max="17" width="7" hidden="1" customWidth="1"/>
    <col min="18" max="18" width="7.88671875" hidden="1" customWidth="1"/>
    <col min="19" max="19" width="1.6640625" hidden="1" customWidth="1"/>
    <col min="20" max="22" width="1.6640625" customWidth="1"/>
    <col min="23" max="23" width="13.109375" customWidth="1"/>
    <col min="24" max="24" width="11.44140625" customWidth="1"/>
    <col min="25" max="25" width="3.44140625" customWidth="1"/>
    <col min="26" max="26" width="10.109375" customWidth="1"/>
    <col min="27" max="27" width="11.33203125" customWidth="1"/>
    <col min="28" max="28" width="3.44140625" customWidth="1"/>
    <col min="29" max="30" width="10.109375" customWidth="1"/>
    <col min="31" max="31" width="2.6640625" customWidth="1"/>
    <col min="32" max="32" width="8.6640625" bestFit="1" customWidth="1"/>
    <col min="33" max="33" width="17.44140625" customWidth="1"/>
    <col min="35" max="35" width="5.5546875" customWidth="1"/>
    <col min="36" max="36" width="12.44140625" bestFit="1" customWidth="1"/>
    <col min="41" max="41" width="9" customWidth="1"/>
    <col min="257" max="257" width="36" customWidth="1"/>
    <col min="258" max="275" width="0" hidden="1" customWidth="1"/>
    <col min="276" max="278" width="1.6640625" customWidth="1"/>
    <col min="279" max="279" width="13.109375" customWidth="1"/>
    <col min="280" max="280" width="11.44140625" customWidth="1"/>
    <col min="281" max="281" width="3.44140625" customWidth="1"/>
    <col min="282" max="282" width="10.109375" customWidth="1"/>
    <col min="283" max="283" width="11.33203125" customWidth="1"/>
    <col min="284" max="284" width="3.44140625" customWidth="1"/>
    <col min="285" max="286" width="10.109375" customWidth="1"/>
    <col min="287" max="287" width="2.6640625" customWidth="1"/>
    <col min="288" max="288" width="5.5546875" customWidth="1"/>
    <col min="289" max="289" width="8.6640625" customWidth="1"/>
    <col min="291" max="291" width="5.5546875" customWidth="1"/>
    <col min="297" max="297" width="9" customWidth="1"/>
    <col min="513" max="513" width="36" customWidth="1"/>
    <col min="514" max="531" width="0" hidden="1" customWidth="1"/>
    <col min="532" max="534" width="1.6640625" customWidth="1"/>
    <col min="535" max="535" width="13.109375" customWidth="1"/>
    <col min="536" max="536" width="11.44140625" customWidth="1"/>
    <col min="537" max="537" width="3.44140625" customWidth="1"/>
    <col min="538" max="538" width="10.109375" customWidth="1"/>
    <col min="539" max="539" width="11.33203125" customWidth="1"/>
    <col min="540" max="540" width="3.44140625" customWidth="1"/>
    <col min="541" max="542" width="10.109375" customWidth="1"/>
    <col min="543" max="543" width="2.6640625" customWidth="1"/>
    <col min="544" max="544" width="5.5546875" customWidth="1"/>
    <col min="545" max="545" width="8.6640625" customWidth="1"/>
    <col min="547" max="547" width="5.5546875" customWidth="1"/>
    <col min="553" max="553" width="9" customWidth="1"/>
    <col min="769" max="769" width="36" customWidth="1"/>
    <col min="770" max="787" width="0" hidden="1" customWidth="1"/>
    <col min="788" max="790" width="1.6640625" customWidth="1"/>
    <col min="791" max="791" width="13.109375" customWidth="1"/>
    <col min="792" max="792" width="11.44140625" customWidth="1"/>
    <col min="793" max="793" width="3.44140625" customWidth="1"/>
    <col min="794" max="794" width="10.109375" customWidth="1"/>
    <col min="795" max="795" width="11.33203125" customWidth="1"/>
    <col min="796" max="796" width="3.44140625" customWidth="1"/>
    <col min="797" max="798" width="10.109375" customWidth="1"/>
    <col min="799" max="799" width="2.6640625" customWidth="1"/>
    <col min="800" max="800" width="5.5546875" customWidth="1"/>
    <col min="801" max="801" width="8.6640625" customWidth="1"/>
    <col min="803" max="803" width="5.5546875" customWidth="1"/>
    <col min="809" max="809" width="9" customWidth="1"/>
    <col min="1025" max="1025" width="36" customWidth="1"/>
    <col min="1026" max="1043" width="0" hidden="1" customWidth="1"/>
    <col min="1044" max="1046" width="1.6640625" customWidth="1"/>
    <col min="1047" max="1047" width="13.109375" customWidth="1"/>
    <col min="1048" max="1048" width="11.44140625" customWidth="1"/>
    <col min="1049" max="1049" width="3.44140625" customWidth="1"/>
    <col min="1050" max="1050" width="10.109375" customWidth="1"/>
    <col min="1051" max="1051" width="11.33203125" customWidth="1"/>
    <col min="1052" max="1052" width="3.44140625" customWidth="1"/>
    <col min="1053" max="1054" width="10.109375" customWidth="1"/>
    <col min="1055" max="1055" width="2.6640625" customWidth="1"/>
    <col min="1056" max="1056" width="5.5546875" customWidth="1"/>
    <col min="1057" max="1057" width="8.6640625" customWidth="1"/>
    <col min="1059" max="1059" width="5.5546875" customWidth="1"/>
    <col min="1065" max="1065" width="9" customWidth="1"/>
    <col min="1281" max="1281" width="36" customWidth="1"/>
    <col min="1282" max="1299" width="0" hidden="1" customWidth="1"/>
    <col min="1300" max="1302" width="1.6640625" customWidth="1"/>
    <col min="1303" max="1303" width="13.109375" customWidth="1"/>
    <col min="1304" max="1304" width="11.44140625" customWidth="1"/>
    <col min="1305" max="1305" width="3.44140625" customWidth="1"/>
    <col min="1306" max="1306" width="10.109375" customWidth="1"/>
    <col min="1307" max="1307" width="11.33203125" customWidth="1"/>
    <col min="1308" max="1308" width="3.44140625" customWidth="1"/>
    <col min="1309" max="1310" width="10.109375" customWidth="1"/>
    <col min="1311" max="1311" width="2.6640625" customWidth="1"/>
    <col min="1312" max="1312" width="5.5546875" customWidth="1"/>
    <col min="1313" max="1313" width="8.6640625" customWidth="1"/>
    <col min="1315" max="1315" width="5.5546875" customWidth="1"/>
    <col min="1321" max="1321" width="9" customWidth="1"/>
    <col min="1537" max="1537" width="36" customWidth="1"/>
    <col min="1538" max="1555" width="0" hidden="1" customWidth="1"/>
    <col min="1556" max="1558" width="1.6640625" customWidth="1"/>
    <col min="1559" max="1559" width="13.109375" customWidth="1"/>
    <col min="1560" max="1560" width="11.44140625" customWidth="1"/>
    <col min="1561" max="1561" width="3.44140625" customWidth="1"/>
    <col min="1562" max="1562" width="10.109375" customWidth="1"/>
    <col min="1563" max="1563" width="11.33203125" customWidth="1"/>
    <col min="1564" max="1564" width="3.44140625" customWidth="1"/>
    <col min="1565" max="1566" width="10.109375" customWidth="1"/>
    <col min="1567" max="1567" width="2.6640625" customWidth="1"/>
    <col min="1568" max="1568" width="5.5546875" customWidth="1"/>
    <col min="1569" max="1569" width="8.6640625" customWidth="1"/>
    <col min="1571" max="1571" width="5.5546875" customWidth="1"/>
    <col min="1577" max="1577" width="9" customWidth="1"/>
    <col min="1793" max="1793" width="36" customWidth="1"/>
    <col min="1794" max="1811" width="0" hidden="1" customWidth="1"/>
    <col min="1812" max="1814" width="1.6640625" customWidth="1"/>
    <col min="1815" max="1815" width="13.109375" customWidth="1"/>
    <col min="1816" max="1816" width="11.44140625" customWidth="1"/>
    <col min="1817" max="1817" width="3.44140625" customWidth="1"/>
    <col min="1818" max="1818" width="10.109375" customWidth="1"/>
    <col min="1819" max="1819" width="11.33203125" customWidth="1"/>
    <col min="1820" max="1820" width="3.44140625" customWidth="1"/>
    <col min="1821" max="1822" width="10.109375" customWidth="1"/>
    <col min="1823" max="1823" width="2.6640625" customWidth="1"/>
    <col min="1824" max="1824" width="5.5546875" customWidth="1"/>
    <col min="1825" max="1825" width="8.6640625" customWidth="1"/>
    <col min="1827" max="1827" width="5.5546875" customWidth="1"/>
    <col min="1833" max="1833" width="9" customWidth="1"/>
    <col min="2049" max="2049" width="36" customWidth="1"/>
    <col min="2050" max="2067" width="0" hidden="1" customWidth="1"/>
    <col min="2068" max="2070" width="1.6640625" customWidth="1"/>
    <col min="2071" max="2071" width="13.109375" customWidth="1"/>
    <col min="2072" max="2072" width="11.44140625" customWidth="1"/>
    <col min="2073" max="2073" width="3.44140625" customWidth="1"/>
    <col min="2074" max="2074" width="10.109375" customWidth="1"/>
    <col min="2075" max="2075" width="11.33203125" customWidth="1"/>
    <col min="2076" max="2076" width="3.44140625" customWidth="1"/>
    <col min="2077" max="2078" width="10.109375" customWidth="1"/>
    <col min="2079" max="2079" width="2.6640625" customWidth="1"/>
    <col min="2080" max="2080" width="5.5546875" customWidth="1"/>
    <col min="2081" max="2081" width="8.6640625" customWidth="1"/>
    <col min="2083" max="2083" width="5.5546875" customWidth="1"/>
    <col min="2089" max="2089" width="9" customWidth="1"/>
    <col min="2305" max="2305" width="36" customWidth="1"/>
    <col min="2306" max="2323" width="0" hidden="1" customWidth="1"/>
    <col min="2324" max="2326" width="1.6640625" customWidth="1"/>
    <col min="2327" max="2327" width="13.109375" customWidth="1"/>
    <col min="2328" max="2328" width="11.44140625" customWidth="1"/>
    <col min="2329" max="2329" width="3.44140625" customWidth="1"/>
    <col min="2330" max="2330" width="10.109375" customWidth="1"/>
    <col min="2331" max="2331" width="11.33203125" customWidth="1"/>
    <col min="2332" max="2332" width="3.44140625" customWidth="1"/>
    <col min="2333" max="2334" width="10.109375" customWidth="1"/>
    <col min="2335" max="2335" width="2.6640625" customWidth="1"/>
    <col min="2336" max="2336" width="5.5546875" customWidth="1"/>
    <col min="2337" max="2337" width="8.6640625" customWidth="1"/>
    <col min="2339" max="2339" width="5.5546875" customWidth="1"/>
    <col min="2345" max="2345" width="9" customWidth="1"/>
    <col min="2561" max="2561" width="36" customWidth="1"/>
    <col min="2562" max="2579" width="0" hidden="1" customWidth="1"/>
    <col min="2580" max="2582" width="1.6640625" customWidth="1"/>
    <col min="2583" max="2583" width="13.109375" customWidth="1"/>
    <col min="2584" max="2584" width="11.44140625" customWidth="1"/>
    <col min="2585" max="2585" width="3.44140625" customWidth="1"/>
    <col min="2586" max="2586" width="10.109375" customWidth="1"/>
    <col min="2587" max="2587" width="11.33203125" customWidth="1"/>
    <col min="2588" max="2588" width="3.44140625" customWidth="1"/>
    <col min="2589" max="2590" width="10.109375" customWidth="1"/>
    <col min="2591" max="2591" width="2.6640625" customWidth="1"/>
    <col min="2592" max="2592" width="5.5546875" customWidth="1"/>
    <col min="2593" max="2593" width="8.6640625" customWidth="1"/>
    <col min="2595" max="2595" width="5.5546875" customWidth="1"/>
    <col min="2601" max="2601" width="9" customWidth="1"/>
    <col min="2817" max="2817" width="36" customWidth="1"/>
    <col min="2818" max="2835" width="0" hidden="1" customWidth="1"/>
    <col min="2836" max="2838" width="1.6640625" customWidth="1"/>
    <col min="2839" max="2839" width="13.109375" customWidth="1"/>
    <col min="2840" max="2840" width="11.44140625" customWidth="1"/>
    <col min="2841" max="2841" width="3.44140625" customWidth="1"/>
    <col min="2842" max="2842" width="10.109375" customWidth="1"/>
    <col min="2843" max="2843" width="11.33203125" customWidth="1"/>
    <col min="2844" max="2844" width="3.44140625" customWidth="1"/>
    <col min="2845" max="2846" width="10.109375" customWidth="1"/>
    <col min="2847" max="2847" width="2.6640625" customWidth="1"/>
    <col min="2848" max="2848" width="5.5546875" customWidth="1"/>
    <col min="2849" max="2849" width="8.6640625" customWidth="1"/>
    <col min="2851" max="2851" width="5.5546875" customWidth="1"/>
    <col min="2857" max="2857" width="9" customWidth="1"/>
    <col min="3073" max="3073" width="36" customWidth="1"/>
    <col min="3074" max="3091" width="0" hidden="1" customWidth="1"/>
    <col min="3092" max="3094" width="1.6640625" customWidth="1"/>
    <col min="3095" max="3095" width="13.109375" customWidth="1"/>
    <col min="3096" max="3096" width="11.44140625" customWidth="1"/>
    <col min="3097" max="3097" width="3.44140625" customWidth="1"/>
    <col min="3098" max="3098" width="10.109375" customWidth="1"/>
    <col min="3099" max="3099" width="11.33203125" customWidth="1"/>
    <col min="3100" max="3100" width="3.44140625" customWidth="1"/>
    <col min="3101" max="3102" width="10.109375" customWidth="1"/>
    <col min="3103" max="3103" width="2.6640625" customWidth="1"/>
    <col min="3104" max="3104" width="5.5546875" customWidth="1"/>
    <col min="3105" max="3105" width="8.6640625" customWidth="1"/>
    <col min="3107" max="3107" width="5.5546875" customWidth="1"/>
    <col min="3113" max="3113" width="9" customWidth="1"/>
    <col min="3329" max="3329" width="36" customWidth="1"/>
    <col min="3330" max="3347" width="0" hidden="1" customWidth="1"/>
    <col min="3348" max="3350" width="1.6640625" customWidth="1"/>
    <col min="3351" max="3351" width="13.109375" customWidth="1"/>
    <col min="3352" max="3352" width="11.44140625" customWidth="1"/>
    <col min="3353" max="3353" width="3.44140625" customWidth="1"/>
    <col min="3354" max="3354" width="10.109375" customWidth="1"/>
    <col min="3355" max="3355" width="11.33203125" customWidth="1"/>
    <col min="3356" max="3356" width="3.44140625" customWidth="1"/>
    <col min="3357" max="3358" width="10.109375" customWidth="1"/>
    <col min="3359" max="3359" width="2.6640625" customWidth="1"/>
    <col min="3360" max="3360" width="5.5546875" customWidth="1"/>
    <col min="3361" max="3361" width="8.6640625" customWidth="1"/>
    <col min="3363" max="3363" width="5.5546875" customWidth="1"/>
    <col min="3369" max="3369" width="9" customWidth="1"/>
    <col min="3585" max="3585" width="36" customWidth="1"/>
    <col min="3586" max="3603" width="0" hidden="1" customWidth="1"/>
    <col min="3604" max="3606" width="1.6640625" customWidth="1"/>
    <col min="3607" max="3607" width="13.109375" customWidth="1"/>
    <col min="3608" max="3608" width="11.44140625" customWidth="1"/>
    <col min="3609" max="3609" width="3.44140625" customWidth="1"/>
    <col min="3610" max="3610" width="10.109375" customWidth="1"/>
    <col min="3611" max="3611" width="11.33203125" customWidth="1"/>
    <col min="3612" max="3612" width="3.44140625" customWidth="1"/>
    <col min="3613" max="3614" width="10.109375" customWidth="1"/>
    <col min="3615" max="3615" width="2.6640625" customWidth="1"/>
    <col min="3616" max="3616" width="5.5546875" customWidth="1"/>
    <col min="3617" max="3617" width="8.6640625" customWidth="1"/>
    <col min="3619" max="3619" width="5.5546875" customWidth="1"/>
    <col min="3625" max="3625" width="9" customWidth="1"/>
    <col min="3841" max="3841" width="36" customWidth="1"/>
    <col min="3842" max="3859" width="0" hidden="1" customWidth="1"/>
    <col min="3860" max="3862" width="1.6640625" customWidth="1"/>
    <col min="3863" max="3863" width="13.109375" customWidth="1"/>
    <col min="3864" max="3864" width="11.44140625" customWidth="1"/>
    <col min="3865" max="3865" width="3.44140625" customWidth="1"/>
    <col min="3866" max="3866" width="10.109375" customWidth="1"/>
    <col min="3867" max="3867" width="11.33203125" customWidth="1"/>
    <col min="3868" max="3868" width="3.44140625" customWidth="1"/>
    <col min="3869" max="3870" width="10.109375" customWidth="1"/>
    <col min="3871" max="3871" width="2.6640625" customWidth="1"/>
    <col min="3872" max="3872" width="5.5546875" customWidth="1"/>
    <col min="3873" max="3873" width="8.6640625" customWidth="1"/>
    <col min="3875" max="3875" width="5.5546875" customWidth="1"/>
    <col min="3881" max="3881" width="9" customWidth="1"/>
    <col min="4097" max="4097" width="36" customWidth="1"/>
    <col min="4098" max="4115" width="0" hidden="1" customWidth="1"/>
    <col min="4116" max="4118" width="1.6640625" customWidth="1"/>
    <col min="4119" max="4119" width="13.109375" customWidth="1"/>
    <col min="4120" max="4120" width="11.44140625" customWidth="1"/>
    <col min="4121" max="4121" width="3.44140625" customWidth="1"/>
    <col min="4122" max="4122" width="10.109375" customWidth="1"/>
    <col min="4123" max="4123" width="11.33203125" customWidth="1"/>
    <col min="4124" max="4124" width="3.44140625" customWidth="1"/>
    <col min="4125" max="4126" width="10.109375" customWidth="1"/>
    <col min="4127" max="4127" width="2.6640625" customWidth="1"/>
    <col min="4128" max="4128" width="5.5546875" customWidth="1"/>
    <col min="4129" max="4129" width="8.6640625" customWidth="1"/>
    <col min="4131" max="4131" width="5.5546875" customWidth="1"/>
    <col min="4137" max="4137" width="9" customWidth="1"/>
    <col min="4353" max="4353" width="36" customWidth="1"/>
    <col min="4354" max="4371" width="0" hidden="1" customWidth="1"/>
    <col min="4372" max="4374" width="1.6640625" customWidth="1"/>
    <col min="4375" max="4375" width="13.109375" customWidth="1"/>
    <col min="4376" max="4376" width="11.44140625" customWidth="1"/>
    <col min="4377" max="4377" width="3.44140625" customWidth="1"/>
    <col min="4378" max="4378" width="10.109375" customWidth="1"/>
    <col min="4379" max="4379" width="11.33203125" customWidth="1"/>
    <col min="4380" max="4380" width="3.44140625" customWidth="1"/>
    <col min="4381" max="4382" width="10.109375" customWidth="1"/>
    <col min="4383" max="4383" width="2.6640625" customWidth="1"/>
    <col min="4384" max="4384" width="5.5546875" customWidth="1"/>
    <col min="4385" max="4385" width="8.6640625" customWidth="1"/>
    <col min="4387" max="4387" width="5.5546875" customWidth="1"/>
    <col min="4393" max="4393" width="9" customWidth="1"/>
    <col min="4609" max="4609" width="36" customWidth="1"/>
    <col min="4610" max="4627" width="0" hidden="1" customWidth="1"/>
    <col min="4628" max="4630" width="1.6640625" customWidth="1"/>
    <col min="4631" max="4631" width="13.109375" customWidth="1"/>
    <col min="4632" max="4632" width="11.44140625" customWidth="1"/>
    <col min="4633" max="4633" width="3.44140625" customWidth="1"/>
    <col min="4634" max="4634" width="10.109375" customWidth="1"/>
    <col min="4635" max="4635" width="11.33203125" customWidth="1"/>
    <col min="4636" max="4636" width="3.44140625" customWidth="1"/>
    <col min="4637" max="4638" width="10.109375" customWidth="1"/>
    <col min="4639" max="4639" width="2.6640625" customWidth="1"/>
    <col min="4640" max="4640" width="5.5546875" customWidth="1"/>
    <col min="4641" max="4641" width="8.6640625" customWidth="1"/>
    <col min="4643" max="4643" width="5.5546875" customWidth="1"/>
    <col min="4649" max="4649" width="9" customWidth="1"/>
    <col min="4865" max="4865" width="36" customWidth="1"/>
    <col min="4866" max="4883" width="0" hidden="1" customWidth="1"/>
    <col min="4884" max="4886" width="1.6640625" customWidth="1"/>
    <col min="4887" max="4887" width="13.109375" customWidth="1"/>
    <col min="4888" max="4888" width="11.44140625" customWidth="1"/>
    <col min="4889" max="4889" width="3.44140625" customWidth="1"/>
    <col min="4890" max="4890" width="10.109375" customWidth="1"/>
    <col min="4891" max="4891" width="11.33203125" customWidth="1"/>
    <col min="4892" max="4892" width="3.44140625" customWidth="1"/>
    <col min="4893" max="4894" width="10.109375" customWidth="1"/>
    <col min="4895" max="4895" width="2.6640625" customWidth="1"/>
    <col min="4896" max="4896" width="5.5546875" customWidth="1"/>
    <col min="4897" max="4897" width="8.6640625" customWidth="1"/>
    <col min="4899" max="4899" width="5.5546875" customWidth="1"/>
    <col min="4905" max="4905" width="9" customWidth="1"/>
    <col min="5121" max="5121" width="36" customWidth="1"/>
    <col min="5122" max="5139" width="0" hidden="1" customWidth="1"/>
    <col min="5140" max="5142" width="1.6640625" customWidth="1"/>
    <col min="5143" max="5143" width="13.109375" customWidth="1"/>
    <col min="5144" max="5144" width="11.44140625" customWidth="1"/>
    <col min="5145" max="5145" width="3.44140625" customWidth="1"/>
    <col min="5146" max="5146" width="10.109375" customWidth="1"/>
    <col min="5147" max="5147" width="11.33203125" customWidth="1"/>
    <col min="5148" max="5148" width="3.44140625" customWidth="1"/>
    <col min="5149" max="5150" width="10.109375" customWidth="1"/>
    <col min="5151" max="5151" width="2.6640625" customWidth="1"/>
    <col min="5152" max="5152" width="5.5546875" customWidth="1"/>
    <col min="5153" max="5153" width="8.6640625" customWidth="1"/>
    <col min="5155" max="5155" width="5.5546875" customWidth="1"/>
    <col min="5161" max="5161" width="9" customWidth="1"/>
    <col min="5377" max="5377" width="36" customWidth="1"/>
    <col min="5378" max="5395" width="0" hidden="1" customWidth="1"/>
    <col min="5396" max="5398" width="1.6640625" customWidth="1"/>
    <col min="5399" max="5399" width="13.109375" customWidth="1"/>
    <col min="5400" max="5400" width="11.44140625" customWidth="1"/>
    <col min="5401" max="5401" width="3.44140625" customWidth="1"/>
    <col min="5402" max="5402" width="10.109375" customWidth="1"/>
    <col min="5403" max="5403" width="11.33203125" customWidth="1"/>
    <col min="5404" max="5404" width="3.44140625" customWidth="1"/>
    <col min="5405" max="5406" width="10.109375" customWidth="1"/>
    <col min="5407" max="5407" width="2.6640625" customWidth="1"/>
    <col min="5408" max="5408" width="5.5546875" customWidth="1"/>
    <col min="5409" max="5409" width="8.6640625" customWidth="1"/>
    <col min="5411" max="5411" width="5.5546875" customWidth="1"/>
    <col min="5417" max="5417" width="9" customWidth="1"/>
    <col min="5633" max="5633" width="36" customWidth="1"/>
    <col min="5634" max="5651" width="0" hidden="1" customWidth="1"/>
    <col min="5652" max="5654" width="1.6640625" customWidth="1"/>
    <col min="5655" max="5655" width="13.109375" customWidth="1"/>
    <col min="5656" max="5656" width="11.44140625" customWidth="1"/>
    <col min="5657" max="5657" width="3.44140625" customWidth="1"/>
    <col min="5658" max="5658" width="10.109375" customWidth="1"/>
    <col min="5659" max="5659" width="11.33203125" customWidth="1"/>
    <col min="5660" max="5660" width="3.44140625" customWidth="1"/>
    <col min="5661" max="5662" width="10.109375" customWidth="1"/>
    <col min="5663" max="5663" width="2.6640625" customWidth="1"/>
    <col min="5664" max="5664" width="5.5546875" customWidth="1"/>
    <col min="5665" max="5665" width="8.6640625" customWidth="1"/>
    <col min="5667" max="5667" width="5.5546875" customWidth="1"/>
    <col min="5673" max="5673" width="9" customWidth="1"/>
    <col min="5889" max="5889" width="36" customWidth="1"/>
    <col min="5890" max="5907" width="0" hidden="1" customWidth="1"/>
    <col min="5908" max="5910" width="1.6640625" customWidth="1"/>
    <col min="5911" max="5911" width="13.109375" customWidth="1"/>
    <col min="5912" max="5912" width="11.44140625" customWidth="1"/>
    <col min="5913" max="5913" width="3.44140625" customWidth="1"/>
    <col min="5914" max="5914" width="10.109375" customWidth="1"/>
    <col min="5915" max="5915" width="11.33203125" customWidth="1"/>
    <col min="5916" max="5916" width="3.44140625" customWidth="1"/>
    <col min="5917" max="5918" width="10.109375" customWidth="1"/>
    <col min="5919" max="5919" width="2.6640625" customWidth="1"/>
    <col min="5920" max="5920" width="5.5546875" customWidth="1"/>
    <col min="5921" max="5921" width="8.6640625" customWidth="1"/>
    <col min="5923" max="5923" width="5.5546875" customWidth="1"/>
    <col min="5929" max="5929" width="9" customWidth="1"/>
    <col min="6145" max="6145" width="36" customWidth="1"/>
    <col min="6146" max="6163" width="0" hidden="1" customWidth="1"/>
    <col min="6164" max="6166" width="1.6640625" customWidth="1"/>
    <col min="6167" max="6167" width="13.109375" customWidth="1"/>
    <col min="6168" max="6168" width="11.44140625" customWidth="1"/>
    <col min="6169" max="6169" width="3.44140625" customWidth="1"/>
    <col min="6170" max="6170" width="10.109375" customWidth="1"/>
    <col min="6171" max="6171" width="11.33203125" customWidth="1"/>
    <col min="6172" max="6172" width="3.44140625" customWidth="1"/>
    <col min="6173" max="6174" width="10.109375" customWidth="1"/>
    <col min="6175" max="6175" width="2.6640625" customWidth="1"/>
    <col min="6176" max="6176" width="5.5546875" customWidth="1"/>
    <col min="6177" max="6177" width="8.6640625" customWidth="1"/>
    <col min="6179" max="6179" width="5.5546875" customWidth="1"/>
    <col min="6185" max="6185" width="9" customWidth="1"/>
    <col min="6401" max="6401" width="36" customWidth="1"/>
    <col min="6402" max="6419" width="0" hidden="1" customWidth="1"/>
    <col min="6420" max="6422" width="1.6640625" customWidth="1"/>
    <col min="6423" max="6423" width="13.109375" customWidth="1"/>
    <col min="6424" max="6424" width="11.44140625" customWidth="1"/>
    <col min="6425" max="6425" width="3.44140625" customWidth="1"/>
    <col min="6426" max="6426" width="10.109375" customWidth="1"/>
    <col min="6427" max="6427" width="11.33203125" customWidth="1"/>
    <col min="6428" max="6428" width="3.44140625" customWidth="1"/>
    <col min="6429" max="6430" width="10.109375" customWidth="1"/>
    <col min="6431" max="6431" width="2.6640625" customWidth="1"/>
    <col min="6432" max="6432" width="5.5546875" customWidth="1"/>
    <col min="6433" max="6433" width="8.6640625" customWidth="1"/>
    <col min="6435" max="6435" width="5.5546875" customWidth="1"/>
    <col min="6441" max="6441" width="9" customWidth="1"/>
    <col min="6657" max="6657" width="36" customWidth="1"/>
    <col min="6658" max="6675" width="0" hidden="1" customWidth="1"/>
    <col min="6676" max="6678" width="1.6640625" customWidth="1"/>
    <col min="6679" max="6679" width="13.109375" customWidth="1"/>
    <col min="6680" max="6680" width="11.44140625" customWidth="1"/>
    <col min="6681" max="6681" width="3.44140625" customWidth="1"/>
    <col min="6682" max="6682" width="10.109375" customWidth="1"/>
    <col min="6683" max="6683" width="11.33203125" customWidth="1"/>
    <col min="6684" max="6684" width="3.44140625" customWidth="1"/>
    <col min="6685" max="6686" width="10.109375" customWidth="1"/>
    <col min="6687" max="6687" width="2.6640625" customWidth="1"/>
    <col min="6688" max="6688" width="5.5546875" customWidth="1"/>
    <col min="6689" max="6689" width="8.6640625" customWidth="1"/>
    <col min="6691" max="6691" width="5.5546875" customWidth="1"/>
    <col min="6697" max="6697" width="9" customWidth="1"/>
    <col min="6913" max="6913" width="36" customWidth="1"/>
    <col min="6914" max="6931" width="0" hidden="1" customWidth="1"/>
    <col min="6932" max="6934" width="1.6640625" customWidth="1"/>
    <col min="6935" max="6935" width="13.109375" customWidth="1"/>
    <col min="6936" max="6936" width="11.44140625" customWidth="1"/>
    <col min="6937" max="6937" width="3.44140625" customWidth="1"/>
    <col min="6938" max="6938" width="10.109375" customWidth="1"/>
    <col min="6939" max="6939" width="11.33203125" customWidth="1"/>
    <col min="6940" max="6940" width="3.44140625" customWidth="1"/>
    <col min="6941" max="6942" width="10.109375" customWidth="1"/>
    <col min="6943" max="6943" width="2.6640625" customWidth="1"/>
    <col min="6944" max="6944" width="5.5546875" customWidth="1"/>
    <col min="6945" max="6945" width="8.6640625" customWidth="1"/>
    <col min="6947" max="6947" width="5.5546875" customWidth="1"/>
    <col min="6953" max="6953" width="9" customWidth="1"/>
    <col min="7169" max="7169" width="36" customWidth="1"/>
    <col min="7170" max="7187" width="0" hidden="1" customWidth="1"/>
    <col min="7188" max="7190" width="1.6640625" customWidth="1"/>
    <col min="7191" max="7191" width="13.109375" customWidth="1"/>
    <col min="7192" max="7192" width="11.44140625" customWidth="1"/>
    <col min="7193" max="7193" width="3.44140625" customWidth="1"/>
    <col min="7194" max="7194" width="10.109375" customWidth="1"/>
    <col min="7195" max="7195" width="11.33203125" customWidth="1"/>
    <col min="7196" max="7196" width="3.44140625" customWidth="1"/>
    <col min="7197" max="7198" width="10.109375" customWidth="1"/>
    <col min="7199" max="7199" width="2.6640625" customWidth="1"/>
    <col min="7200" max="7200" width="5.5546875" customWidth="1"/>
    <col min="7201" max="7201" width="8.6640625" customWidth="1"/>
    <col min="7203" max="7203" width="5.5546875" customWidth="1"/>
    <col min="7209" max="7209" width="9" customWidth="1"/>
    <col min="7425" max="7425" width="36" customWidth="1"/>
    <col min="7426" max="7443" width="0" hidden="1" customWidth="1"/>
    <col min="7444" max="7446" width="1.6640625" customWidth="1"/>
    <col min="7447" max="7447" width="13.109375" customWidth="1"/>
    <col min="7448" max="7448" width="11.44140625" customWidth="1"/>
    <col min="7449" max="7449" width="3.44140625" customWidth="1"/>
    <col min="7450" max="7450" width="10.109375" customWidth="1"/>
    <col min="7451" max="7451" width="11.33203125" customWidth="1"/>
    <col min="7452" max="7452" width="3.44140625" customWidth="1"/>
    <col min="7453" max="7454" width="10.109375" customWidth="1"/>
    <col min="7455" max="7455" width="2.6640625" customWidth="1"/>
    <col min="7456" max="7456" width="5.5546875" customWidth="1"/>
    <col min="7457" max="7457" width="8.6640625" customWidth="1"/>
    <col min="7459" max="7459" width="5.5546875" customWidth="1"/>
    <col min="7465" max="7465" width="9" customWidth="1"/>
    <col min="7681" max="7681" width="36" customWidth="1"/>
    <col min="7682" max="7699" width="0" hidden="1" customWidth="1"/>
    <col min="7700" max="7702" width="1.6640625" customWidth="1"/>
    <col min="7703" max="7703" width="13.109375" customWidth="1"/>
    <col min="7704" max="7704" width="11.44140625" customWidth="1"/>
    <col min="7705" max="7705" width="3.44140625" customWidth="1"/>
    <col min="7706" max="7706" width="10.109375" customWidth="1"/>
    <col min="7707" max="7707" width="11.33203125" customWidth="1"/>
    <col min="7708" max="7708" width="3.44140625" customWidth="1"/>
    <col min="7709" max="7710" width="10.109375" customWidth="1"/>
    <col min="7711" max="7711" width="2.6640625" customWidth="1"/>
    <col min="7712" max="7712" width="5.5546875" customWidth="1"/>
    <col min="7713" max="7713" width="8.6640625" customWidth="1"/>
    <col min="7715" max="7715" width="5.5546875" customWidth="1"/>
    <col min="7721" max="7721" width="9" customWidth="1"/>
    <col min="7937" max="7937" width="36" customWidth="1"/>
    <col min="7938" max="7955" width="0" hidden="1" customWidth="1"/>
    <col min="7956" max="7958" width="1.6640625" customWidth="1"/>
    <col min="7959" max="7959" width="13.109375" customWidth="1"/>
    <col min="7960" max="7960" width="11.44140625" customWidth="1"/>
    <col min="7961" max="7961" width="3.44140625" customWidth="1"/>
    <col min="7962" max="7962" width="10.109375" customWidth="1"/>
    <col min="7963" max="7963" width="11.33203125" customWidth="1"/>
    <col min="7964" max="7964" width="3.44140625" customWidth="1"/>
    <col min="7965" max="7966" width="10.109375" customWidth="1"/>
    <col min="7967" max="7967" width="2.6640625" customWidth="1"/>
    <col min="7968" max="7968" width="5.5546875" customWidth="1"/>
    <col min="7969" max="7969" width="8.6640625" customWidth="1"/>
    <col min="7971" max="7971" width="5.5546875" customWidth="1"/>
    <col min="7977" max="7977" width="9" customWidth="1"/>
    <col min="8193" max="8193" width="36" customWidth="1"/>
    <col min="8194" max="8211" width="0" hidden="1" customWidth="1"/>
    <col min="8212" max="8214" width="1.6640625" customWidth="1"/>
    <col min="8215" max="8215" width="13.109375" customWidth="1"/>
    <col min="8216" max="8216" width="11.44140625" customWidth="1"/>
    <col min="8217" max="8217" width="3.44140625" customWidth="1"/>
    <col min="8218" max="8218" width="10.109375" customWidth="1"/>
    <col min="8219" max="8219" width="11.33203125" customWidth="1"/>
    <col min="8220" max="8220" width="3.44140625" customWidth="1"/>
    <col min="8221" max="8222" width="10.109375" customWidth="1"/>
    <col min="8223" max="8223" width="2.6640625" customWidth="1"/>
    <col min="8224" max="8224" width="5.5546875" customWidth="1"/>
    <col min="8225" max="8225" width="8.6640625" customWidth="1"/>
    <col min="8227" max="8227" width="5.5546875" customWidth="1"/>
    <col min="8233" max="8233" width="9" customWidth="1"/>
    <col min="8449" max="8449" width="36" customWidth="1"/>
    <col min="8450" max="8467" width="0" hidden="1" customWidth="1"/>
    <col min="8468" max="8470" width="1.6640625" customWidth="1"/>
    <col min="8471" max="8471" width="13.109375" customWidth="1"/>
    <col min="8472" max="8472" width="11.44140625" customWidth="1"/>
    <col min="8473" max="8473" width="3.44140625" customWidth="1"/>
    <col min="8474" max="8474" width="10.109375" customWidth="1"/>
    <col min="8475" max="8475" width="11.33203125" customWidth="1"/>
    <col min="8476" max="8476" width="3.44140625" customWidth="1"/>
    <col min="8477" max="8478" width="10.109375" customWidth="1"/>
    <col min="8479" max="8479" width="2.6640625" customWidth="1"/>
    <col min="8480" max="8480" width="5.5546875" customWidth="1"/>
    <col min="8481" max="8481" width="8.6640625" customWidth="1"/>
    <col min="8483" max="8483" width="5.5546875" customWidth="1"/>
    <col min="8489" max="8489" width="9" customWidth="1"/>
    <col min="8705" max="8705" width="36" customWidth="1"/>
    <col min="8706" max="8723" width="0" hidden="1" customWidth="1"/>
    <col min="8724" max="8726" width="1.6640625" customWidth="1"/>
    <col min="8727" max="8727" width="13.109375" customWidth="1"/>
    <col min="8728" max="8728" width="11.44140625" customWidth="1"/>
    <col min="8729" max="8729" width="3.44140625" customWidth="1"/>
    <col min="8730" max="8730" width="10.109375" customWidth="1"/>
    <col min="8731" max="8731" width="11.33203125" customWidth="1"/>
    <col min="8732" max="8732" width="3.44140625" customWidth="1"/>
    <col min="8733" max="8734" width="10.109375" customWidth="1"/>
    <col min="8735" max="8735" width="2.6640625" customWidth="1"/>
    <col min="8736" max="8736" width="5.5546875" customWidth="1"/>
    <col min="8737" max="8737" width="8.6640625" customWidth="1"/>
    <col min="8739" max="8739" width="5.5546875" customWidth="1"/>
    <col min="8745" max="8745" width="9" customWidth="1"/>
    <col min="8961" max="8961" width="36" customWidth="1"/>
    <col min="8962" max="8979" width="0" hidden="1" customWidth="1"/>
    <col min="8980" max="8982" width="1.6640625" customWidth="1"/>
    <col min="8983" max="8983" width="13.109375" customWidth="1"/>
    <col min="8984" max="8984" width="11.44140625" customWidth="1"/>
    <col min="8985" max="8985" width="3.44140625" customWidth="1"/>
    <col min="8986" max="8986" width="10.109375" customWidth="1"/>
    <col min="8987" max="8987" width="11.33203125" customWidth="1"/>
    <col min="8988" max="8988" width="3.44140625" customWidth="1"/>
    <col min="8989" max="8990" width="10.109375" customWidth="1"/>
    <col min="8991" max="8991" width="2.6640625" customWidth="1"/>
    <col min="8992" max="8992" width="5.5546875" customWidth="1"/>
    <col min="8993" max="8993" width="8.6640625" customWidth="1"/>
    <col min="8995" max="8995" width="5.5546875" customWidth="1"/>
    <col min="9001" max="9001" width="9" customWidth="1"/>
    <col min="9217" max="9217" width="36" customWidth="1"/>
    <col min="9218" max="9235" width="0" hidden="1" customWidth="1"/>
    <col min="9236" max="9238" width="1.6640625" customWidth="1"/>
    <col min="9239" max="9239" width="13.109375" customWidth="1"/>
    <col min="9240" max="9240" width="11.44140625" customWidth="1"/>
    <col min="9241" max="9241" width="3.44140625" customWidth="1"/>
    <col min="9242" max="9242" width="10.109375" customWidth="1"/>
    <col min="9243" max="9243" width="11.33203125" customWidth="1"/>
    <col min="9244" max="9244" width="3.44140625" customWidth="1"/>
    <col min="9245" max="9246" width="10.109375" customWidth="1"/>
    <col min="9247" max="9247" width="2.6640625" customWidth="1"/>
    <col min="9248" max="9248" width="5.5546875" customWidth="1"/>
    <col min="9249" max="9249" width="8.6640625" customWidth="1"/>
    <col min="9251" max="9251" width="5.5546875" customWidth="1"/>
    <col min="9257" max="9257" width="9" customWidth="1"/>
    <col min="9473" max="9473" width="36" customWidth="1"/>
    <col min="9474" max="9491" width="0" hidden="1" customWidth="1"/>
    <col min="9492" max="9494" width="1.6640625" customWidth="1"/>
    <col min="9495" max="9495" width="13.109375" customWidth="1"/>
    <col min="9496" max="9496" width="11.44140625" customWidth="1"/>
    <col min="9497" max="9497" width="3.44140625" customWidth="1"/>
    <col min="9498" max="9498" width="10.109375" customWidth="1"/>
    <col min="9499" max="9499" width="11.33203125" customWidth="1"/>
    <col min="9500" max="9500" width="3.44140625" customWidth="1"/>
    <col min="9501" max="9502" width="10.109375" customWidth="1"/>
    <col min="9503" max="9503" width="2.6640625" customWidth="1"/>
    <col min="9504" max="9504" width="5.5546875" customWidth="1"/>
    <col min="9505" max="9505" width="8.6640625" customWidth="1"/>
    <col min="9507" max="9507" width="5.5546875" customWidth="1"/>
    <col min="9513" max="9513" width="9" customWidth="1"/>
    <col min="9729" max="9729" width="36" customWidth="1"/>
    <col min="9730" max="9747" width="0" hidden="1" customWidth="1"/>
    <col min="9748" max="9750" width="1.6640625" customWidth="1"/>
    <col min="9751" max="9751" width="13.109375" customWidth="1"/>
    <col min="9752" max="9752" width="11.44140625" customWidth="1"/>
    <col min="9753" max="9753" width="3.44140625" customWidth="1"/>
    <col min="9754" max="9754" width="10.109375" customWidth="1"/>
    <col min="9755" max="9755" width="11.33203125" customWidth="1"/>
    <col min="9756" max="9756" width="3.44140625" customWidth="1"/>
    <col min="9757" max="9758" width="10.109375" customWidth="1"/>
    <col min="9759" max="9759" width="2.6640625" customWidth="1"/>
    <col min="9760" max="9760" width="5.5546875" customWidth="1"/>
    <col min="9761" max="9761" width="8.6640625" customWidth="1"/>
    <col min="9763" max="9763" width="5.5546875" customWidth="1"/>
    <col min="9769" max="9769" width="9" customWidth="1"/>
    <col min="9985" max="9985" width="36" customWidth="1"/>
    <col min="9986" max="10003" width="0" hidden="1" customWidth="1"/>
    <col min="10004" max="10006" width="1.6640625" customWidth="1"/>
    <col min="10007" max="10007" width="13.109375" customWidth="1"/>
    <col min="10008" max="10008" width="11.44140625" customWidth="1"/>
    <col min="10009" max="10009" width="3.44140625" customWidth="1"/>
    <col min="10010" max="10010" width="10.109375" customWidth="1"/>
    <col min="10011" max="10011" width="11.33203125" customWidth="1"/>
    <col min="10012" max="10012" width="3.44140625" customWidth="1"/>
    <col min="10013" max="10014" width="10.109375" customWidth="1"/>
    <col min="10015" max="10015" width="2.6640625" customWidth="1"/>
    <col min="10016" max="10016" width="5.5546875" customWidth="1"/>
    <col min="10017" max="10017" width="8.6640625" customWidth="1"/>
    <col min="10019" max="10019" width="5.5546875" customWidth="1"/>
    <col min="10025" max="10025" width="9" customWidth="1"/>
    <col min="10241" max="10241" width="36" customWidth="1"/>
    <col min="10242" max="10259" width="0" hidden="1" customWidth="1"/>
    <col min="10260" max="10262" width="1.6640625" customWidth="1"/>
    <col min="10263" max="10263" width="13.109375" customWidth="1"/>
    <col min="10264" max="10264" width="11.44140625" customWidth="1"/>
    <col min="10265" max="10265" width="3.44140625" customWidth="1"/>
    <col min="10266" max="10266" width="10.109375" customWidth="1"/>
    <col min="10267" max="10267" width="11.33203125" customWidth="1"/>
    <col min="10268" max="10268" width="3.44140625" customWidth="1"/>
    <col min="10269" max="10270" width="10.109375" customWidth="1"/>
    <col min="10271" max="10271" width="2.6640625" customWidth="1"/>
    <col min="10272" max="10272" width="5.5546875" customWidth="1"/>
    <col min="10273" max="10273" width="8.6640625" customWidth="1"/>
    <col min="10275" max="10275" width="5.5546875" customWidth="1"/>
    <col min="10281" max="10281" width="9" customWidth="1"/>
    <col min="10497" max="10497" width="36" customWidth="1"/>
    <col min="10498" max="10515" width="0" hidden="1" customWidth="1"/>
    <col min="10516" max="10518" width="1.6640625" customWidth="1"/>
    <col min="10519" max="10519" width="13.109375" customWidth="1"/>
    <col min="10520" max="10520" width="11.44140625" customWidth="1"/>
    <col min="10521" max="10521" width="3.44140625" customWidth="1"/>
    <col min="10522" max="10522" width="10.109375" customWidth="1"/>
    <col min="10523" max="10523" width="11.33203125" customWidth="1"/>
    <col min="10524" max="10524" width="3.44140625" customWidth="1"/>
    <col min="10525" max="10526" width="10.109375" customWidth="1"/>
    <col min="10527" max="10527" width="2.6640625" customWidth="1"/>
    <col min="10528" max="10528" width="5.5546875" customWidth="1"/>
    <col min="10529" max="10529" width="8.6640625" customWidth="1"/>
    <col min="10531" max="10531" width="5.5546875" customWidth="1"/>
    <col min="10537" max="10537" width="9" customWidth="1"/>
    <col min="10753" max="10753" width="36" customWidth="1"/>
    <col min="10754" max="10771" width="0" hidden="1" customWidth="1"/>
    <col min="10772" max="10774" width="1.6640625" customWidth="1"/>
    <col min="10775" max="10775" width="13.109375" customWidth="1"/>
    <col min="10776" max="10776" width="11.44140625" customWidth="1"/>
    <col min="10777" max="10777" width="3.44140625" customWidth="1"/>
    <col min="10778" max="10778" width="10.109375" customWidth="1"/>
    <col min="10779" max="10779" width="11.33203125" customWidth="1"/>
    <col min="10780" max="10780" width="3.44140625" customWidth="1"/>
    <col min="10781" max="10782" width="10.109375" customWidth="1"/>
    <col min="10783" max="10783" width="2.6640625" customWidth="1"/>
    <col min="10784" max="10784" width="5.5546875" customWidth="1"/>
    <col min="10785" max="10785" width="8.6640625" customWidth="1"/>
    <col min="10787" max="10787" width="5.5546875" customWidth="1"/>
    <col min="10793" max="10793" width="9" customWidth="1"/>
    <col min="11009" max="11009" width="36" customWidth="1"/>
    <col min="11010" max="11027" width="0" hidden="1" customWidth="1"/>
    <col min="11028" max="11030" width="1.6640625" customWidth="1"/>
    <col min="11031" max="11031" width="13.109375" customWidth="1"/>
    <col min="11032" max="11032" width="11.44140625" customWidth="1"/>
    <col min="11033" max="11033" width="3.44140625" customWidth="1"/>
    <col min="11034" max="11034" width="10.109375" customWidth="1"/>
    <col min="11035" max="11035" width="11.33203125" customWidth="1"/>
    <col min="11036" max="11036" width="3.44140625" customWidth="1"/>
    <col min="11037" max="11038" width="10.109375" customWidth="1"/>
    <col min="11039" max="11039" width="2.6640625" customWidth="1"/>
    <col min="11040" max="11040" width="5.5546875" customWidth="1"/>
    <col min="11041" max="11041" width="8.6640625" customWidth="1"/>
    <col min="11043" max="11043" width="5.5546875" customWidth="1"/>
    <col min="11049" max="11049" width="9" customWidth="1"/>
    <col min="11265" max="11265" width="36" customWidth="1"/>
    <col min="11266" max="11283" width="0" hidden="1" customWidth="1"/>
    <col min="11284" max="11286" width="1.6640625" customWidth="1"/>
    <col min="11287" max="11287" width="13.109375" customWidth="1"/>
    <col min="11288" max="11288" width="11.44140625" customWidth="1"/>
    <col min="11289" max="11289" width="3.44140625" customWidth="1"/>
    <col min="11290" max="11290" width="10.109375" customWidth="1"/>
    <col min="11291" max="11291" width="11.33203125" customWidth="1"/>
    <col min="11292" max="11292" width="3.44140625" customWidth="1"/>
    <col min="11293" max="11294" width="10.109375" customWidth="1"/>
    <col min="11295" max="11295" width="2.6640625" customWidth="1"/>
    <col min="11296" max="11296" width="5.5546875" customWidth="1"/>
    <col min="11297" max="11297" width="8.6640625" customWidth="1"/>
    <col min="11299" max="11299" width="5.5546875" customWidth="1"/>
    <col min="11305" max="11305" width="9" customWidth="1"/>
    <col min="11521" max="11521" width="36" customWidth="1"/>
    <col min="11522" max="11539" width="0" hidden="1" customWidth="1"/>
    <col min="11540" max="11542" width="1.6640625" customWidth="1"/>
    <col min="11543" max="11543" width="13.109375" customWidth="1"/>
    <col min="11544" max="11544" width="11.44140625" customWidth="1"/>
    <col min="11545" max="11545" width="3.44140625" customWidth="1"/>
    <col min="11546" max="11546" width="10.109375" customWidth="1"/>
    <col min="11547" max="11547" width="11.33203125" customWidth="1"/>
    <col min="11548" max="11548" width="3.44140625" customWidth="1"/>
    <col min="11549" max="11550" width="10.109375" customWidth="1"/>
    <col min="11551" max="11551" width="2.6640625" customWidth="1"/>
    <col min="11552" max="11552" width="5.5546875" customWidth="1"/>
    <col min="11553" max="11553" width="8.6640625" customWidth="1"/>
    <col min="11555" max="11555" width="5.5546875" customWidth="1"/>
    <col min="11561" max="11561" width="9" customWidth="1"/>
    <col min="11777" max="11777" width="36" customWidth="1"/>
    <col min="11778" max="11795" width="0" hidden="1" customWidth="1"/>
    <col min="11796" max="11798" width="1.6640625" customWidth="1"/>
    <col min="11799" max="11799" width="13.109375" customWidth="1"/>
    <col min="11800" max="11800" width="11.44140625" customWidth="1"/>
    <col min="11801" max="11801" width="3.44140625" customWidth="1"/>
    <col min="11802" max="11802" width="10.109375" customWidth="1"/>
    <col min="11803" max="11803" width="11.33203125" customWidth="1"/>
    <col min="11804" max="11804" width="3.44140625" customWidth="1"/>
    <col min="11805" max="11806" width="10.109375" customWidth="1"/>
    <col min="11807" max="11807" width="2.6640625" customWidth="1"/>
    <col min="11808" max="11808" width="5.5546875" customWidth="1"/>
    <col min="11809" max="11809" width="8.6640625" customWidth="1"/>
    <col min="11811" max="11811" width="5.5546875" customWidth="1"/>
    <col min="11817" max="11817" width="9" customWidth="1"/>
    <col min="12033" max="12033" width="36" customWidth="1"/>
    <col min="12034" max="12051" width="0" hidden="1" customWidth="1"/>
    <col min="12052" max="12054" width="1.6640625" customWidth="1"/>
    <col min="12055" max="12055" width="13.109375" customWidth="1"/>
    <col min="12056" max="12056" width="11.44140625" customWidth="1"/>
    <col min="12057" max="12057" width="3.44140625" customWidth="1"/>
    <col min="12058" max="12058" width="10.109375" customWidth="1"/>
    <col min="12059" max="12059" width="11.33203125" customWidth="1"/>
    <col min="12060" max="12060" width="3.44140625" customWidth="1"/>
    <col min="12061" max="12062" width="10.109375" customWidth="1"/>
    <col min="12063" max="12063" width="2.6640625" customWidth="1"/>
    <col min="12064" max="12064" width="5.5546875" customWidth="1"/>
    <col min="12065" max="12065" width="8.6640625" customWidth="1"/>
    <col min="12067" max="12067" width="5.5546875" customWidth="1"/>
    <col min="12073" max="12073" width="9" customWidth="1"/>
    <col min="12289" max="12289" width="36" customWidth="1"/>
    <col min="12290" max="12307" width="0" hidden="1" customWidth="1"/>
    <col min="12308" max="12310" width="1.6640625" customWidth="1"/>
    <col min="12311" max="12311" width="13.109375" customWidth="1"/>
    <col min="12312" max="12312" width="11.44140625" customWidth="1"/>
    <col min="12313" max="12313" width="3.44140625" customWidth="1"/>
    <col min="12314" max="12314" width="10.109375" customWidth="1"/>
    <col min="12315" max="12315" width="11.33203125" customWidth="1"/>
    <col min="12316" max="12316" width="3.44140625" customWidth="1"/>
    <col min="12317" max="12318" width="10.109375" customWidth="1"/>
    <col min="12319" max="12319" width="2.6640625" customWidth="1"/>
    <col min="12320" max="12320" width="5.5546875" customWidth="1"/>
    <col min="12321" max="12321" width="8.6640625" customWidth="1"/>
    <col min="12323" max="12323" width="5.5546875" customWidth="1"/>
    <col min="12329" max="12329" width="9" customWidth="1"/>
    <col min="12545" max="12545" width="36" customWidth="1"/>
    <col min="12546" max="12563" width="0" hidden="1" customWidth="1"/>
    <col min="12564" max="12566" width="1.6640625" customWidth="1"/>
    <col min="12567" max="12567" width="13.109375" customWidth="1"/>
    <col min="12568" max="12568" width="11.44140625" customWidth="1"/>
    <col min="12569" max="12569" width="3.44140625" customWidth="1"/>
    <col min="12570" max="12570" width="10.109375" customWidth="1"/>
    <col min="12571" max="12571" width="11.33203125" customWidth="1"/>
    <col min="12572" max="12572" width="3.44140625" customWidth="1"/>
    <col min="12573" max="12574" width="10.109375" customWidth="1"/>
    <col min="12575" max="12575" width="2.6640625" customWidth="1"/>
    <col min="12576" max="12576" width="5.5546875" customWidth="1"/>
    <col min="12577" max="12577" width="8.6640625" customWidth="1"/>
    <col min="12579" max="12579" width="5.5546875" customWidth="1"/>
    <col min="12585" max="12585" width="9" customWidth="1"/>
    <col min="12801" max="12801" width="36" customWidth="1"/>
    <col min="12802" max="12819" width="0" hidden="1" customWidth="1"/>
    <col min="12820" max="12822" width="1.6640625" customWidth="1"/>
    <col min="12823" max="12823" width="13.109375" customWidth="1"/>
    <col min="12824" max="12824" width="11.44140625" customWidth="1"/>
    <col min="12825" max="12825" width="3.44140625" customWidth="1"/>
    <col min="12826" max="12826" width="10.109375" customWidth="1"/>
    <col min="12827" max="12827" width="11.33203125" customWidth="1"/>
    <col min="12828" max="12828" width="3.44140625" customWidth="1"/>
    <col min="12829" max="12830" width="10.109375" customWidth="1"/>
    <col min="12831" max="12831" width="2.6640625" customWidth="1"/>
    <col min="12832" max="12832" width="5.5546875" customWidth="1"/>
    <col min="12833" max="12833" width="8.6640625" customWidth="1"/>
    <col min="12835" max="12835" width="5.5546875" customWidth="1"/>
    <col min="12841" max="12841" width="9" customWidth="1"/>
    <col min="13057" max="13057" width="36" customWidth="1"/>
    <col min="13058" max="13075" width="0" hidden="1" customWidth="1"/>
    <col min="13076" max="13078" width="1.6640625" customWidth="1"/>
    <col min="13079" max="13079" width="13.109375" customWidth="1"/>
    <col min="13080" max="13080" width="11.44140625" customWidth="1"/>
    <col min="13081" max="13081" width="3.44140625" customWidth="1"/>
    <col min="13082" max="13082" width="10.109375" customWidth="1"/>
    <col min="13083" max="13083" width="11.33203125" customWidth="1"/>
    <col min="13084" max="13084" width="3.44140625" customWidth="1"/>
    <col min="13085" max="13086" width="10.109375" customWidth="1"/>
    <col min="13087" max="13087" width="2.6640625" customWidth="1"/>
    <col min="13088" max="13088" width="5.5546875" customWidth="1"/>
    <col min="13089" max="13089" width="8.6640625" customWidth="1"/>
    <col min="13091" max="13091" width="5.5546875" customWidth="1"/>
    <col min="13097" max="13097" width="9" customWidth="1"/>
    <col min="13313" max="13313" width="36" customWidth="1"/>
    <col min="13314" max="13331" width="0" hidden="1" customWidth="1"/>
    <col min="13332" max="13334" width="1.6640625" customWidth="1"/>
    <col min="13335" max="13335" width="13.109375" customWidth="1"/>
    <col min="13336" max="13336" width="11.44140625" customWidth="1"/>
    <col min="13337" max="13337" width="3.44140625" customWidth="1"/>
    <col min="13338" max="13338" width="10.109375" customWidth="1"/>
    <col min="13339" max="13339" width="11.33203125" customWidth="1"/>
    <col min="13340" max="13340" width="3.44140625" customWidth="1"/>
    <col min="13341" max="13342" width="10.109375" customWidth="1"/>
    <col min="13343" max="13343" width="2.6640625" customWidth="1"/>
    <col min="13344" max="13344" width="5.5546875" customWidth="1"/>
    <col min="13345" max="13345" width="8.6640625" customWidth="1"/>
    <col min="13347" max="13347" width="5.5546875" customWidth="1"/>
    <col min="13353" max="13353" width="9" customWidth="1"/>
    <col min="13569" max="13569" width="36" customWidth="1"/>
    <col min="13570" max="13587" width="0" hidden="1" customWidth="1"/>
    <col min="13588" max="13590" width="1.6640625" customWidth="1"/>
    <col min="13591" max="13591" width="13.109375" customWidth="1"/>
    <col min="13592" max="13592" width="11.44140625" customWidth="1"/>
    <col min="13593" max="13593" width="3.44140625" customWidth="1"/>
    <col min="13594" max="13594" width="10.109375" customWidth="1"/>
    <col min="13595" max="13595" width="11.33203125" customWidth="1"/>
    <col min="13596" max="13596" width="3.44140625" customWidth="1"/>
    <col min="13597" max="13598" width="10.109375" customWidth="1"/>
    <col min="13599" max="13599" width="2.6640625" customWidth="1"/>
    <col min="13600" max="13600" width="5.5546875" customWidth="1"/>
    <col min="13601" max="13601" width="8.6640625" customWidth="1"/>
    <col min="13603" max="13603" width="5.5546875" customWidth="1"/>
    <col min="13609" max="13609" width="9" customWidth="1"/>
    <col min="13825" max="13825" width="36" customWidth="1"/>
    <col min="13826" max="13843" width="0" hidden="1" customWidth="1"/>
    <col min="13844" max="13846" width="1.6640625" customWidth="1"/>
    <col min="13847" max="13847" width="13.109375" customWidth="1"/>
    <col min="13848" max="13848" width="11.44140625" customWidth="1"/>
    <col min="13849" max="13849" width="3.44140625" customWidth="1"/>
    <col min="13850" max="13850" width="10.109375" customWidth="1"/>
    <col min="13851" max="13851" width="11.33203125" customWidth="1"/>
    <col min="13852" max="13852" width="3.44140625" customWidth="1"/>
    <col min="13853" max="13854" width="10.109375" customWidth="1"/>
    <col min="13855" max="13855" width="2.6640625" customWidth="1"/>
    <col min="13856" max="13856" width="5.5546875" customWidth="1"/>
    <col min="13857" max="13857" width="8.6640625" customWidth="1"/>
    <col min="13859" max="13859" width="5.5546875" customWidth="1"/>
    <col min="13865" max="13865" width="9" customWidth="1"/>
    <col min="14081" max="14081" width="36" customWidth="1"/>
    <col min="14082" max="14099" width="0" hidden="1" customWidth="1"/>
    <col min="14100" max="14102" width="1.6640625" customWidth="1"/>
    <col min="14103" max="14103" width="13.109375" customWidth="1"/>
    <col min="14104" max="14104" width="11.44140625" customWidth="1"/>
    <col min="14105" max="14105" width="3.44140625" customWidth="1"/>
    <col min="14106" max="14106" width="10.109375" customWidth="1"/>
    <col min="14107" max="14107" width="11.33203125" customWidth="1"/>
    <col min="14108" max="14108" width="3.44140625" customWidth="1"/>
    <col min="14109" max="14110" width="10.109375" customWidth="1"/>
    <col min="14111" max="14111" width="2.6640625" customWidth="1"/>
    <col min="14112" max="14112" width="5.5546875" customWidth="1"/>
    <col min="14113" max="14113" width="8.6640625" customWidth="1"/>
    <col min="14115" max="14115" width="5.5546875" customWidth="1"/>
    <col min="14121" max="14121" width="9" customWidth="1"/>
    <col min="14337" max="14337" width="36" customWidth="1"/>
    <col min="14338" max="14355" width="0" hidden="1" customWidth="1"/>
    <col min="14356" max="14358" width="1.6640625" customWidth="1"/>
    <col min="14359" max="14359" width="13.109375" customWidth="1"/>
    <col min="14360" max="14360" width="11.44140625" customWidth="1"/>
    <col min="14361" max="14361" width="3.44140625" customWidth="1"/>
    <col min="14362" max="14362" width="10.109375" customWidth="1"/>
    <col min="14363" max="14363" width="11.33203125" customWidth="1"/>
    <col min="14364" max="14364" width="3.44140625" customWidth="1"/>
    <col min="14365" max="14366" width="10.109375" customWidth="1"/>
    <col min="14367" max="14367" width="2.6640625" customWidth="1"/>
    <col min="14368" max="14368" width="5.5546875" customWidth="1"/>
    <col min="14369" max="14369" width="8.6640625" customWidth="1"/>
    <col min="14371" max="14371" width="5.5546875" customWidth="1"/>
    <col min="14377" max="14377" width="9" customWidth="1"/>
    <col min="14593" max="14593" width="36" customWidth="1"/>
    <col min="14594" max="14611" width="0" hidden="1" customWidth="1"/>
    <col min="14612" max="14614" width="1.6640625" customWidth="1"/>
    <col min="14615" max="14615" width="13.109375" customWidth="1"/>
    <col min="14616" max="14616" width="11.44140625" customWidth="1"/>
    <col min="14617" max="14617" width="3.44140625" customWidth="1"/>
    <col min="14618" max="14618" width="10.109375" customWidth="1"/>
    <col min="14619" max="14619" width="11.33203125" customWidth="1"/>
    <col min="14620" max="14620" width="3.44140625" customWidth="1"/>
    <col min="14621" max="14622" width="10.109375" customWidth="1"/>
    <col min="14623" max="14623" width="2.6640625" customWidth="1"/>
    <col min="14624" max="14624" width="5.5546875" customWidth="1"/>
    <col min="14625" max="14625" width="8.6640625" customWidth="1"/>
    <col min="14627" max="14627" width="5.5546875" customWidth="1"/>
    <col min="14633" max="14633" width="9" customWidth="1"/>
    <col min="14849" max="14849" width="36" customWidth="1"/>
    <col min="14850" max="14867" width="0" hidden="1" customWidth="1"/>
    <col min="14868" max="14870" width="1.6640625" customWidth="1"/>
    <col min="14871" max="14871" width="13.109375" customWidth="1"/>
    <col min="14872" max="14872" width="11.44140625" customWidth="1"/>
    <col min="14873" max="14873" width="3.44140625" customWidth="1"/>
    <col min="14874" max="14874" width="10.109375" customWidth="1"/>
    <col min="14875" max="14875" width="11.33203125" customWidth="1"/>
    <col min="14876" max="14876" width="3.44140625" customWidth="1"/>
    <col min="14877" max="14878" width="10.109375" customWidth="1"/>
    <col min="14879" max="14879" width="2.6640625" customWidth="1"/>
    <col min="14880" max="14880" width="5.5546875" customWidth="1"/>
    <col min="14881" max="14881" width="8.6640625" customWidth="1"/>
    <col min="14883" max="14883" width="5.5546875" customWidth="1"/>
    <col min="14889" max="14889" width="9" customWidth="1"/>
    <col min="15105" max="15105" width="36" customWidth="1"/>
    <col min="15106" max="15123" width="0" hidden="1" customWidth="1"/>
    <col min="15124" max="15126" width="1.6640625" customWidth="1"/>
    <col min="15127" max="15127" width="13.109375" customWidth="1"/>
    <col min="15128" max="15128" width="11.44140625" customWidth="1"/>
    <col min="15129" max="15129" width="3.44140625" customWidth="1"/>
    <col min="15130" max="15130" width="10.109375" customWidth="1"/>
    <col min="15131" max="15131" width="11.33203125" customWidth="1"/>
    <col min="15132" max="15132" width="3.44140625" customWidth="1"/>
    <col min="15133" max="15134" width="10.109375" customWidth="1"/>
    <col min="15135" max="15135" width="2.6640625" customWidth="1"/>
    <col min="15136" max="15136" width="5.5546875" customWidth="1"/>
    <col min="15137" max="15137" width="8.6640625" customWidth="1"/>
    <col min="15139" max="15139" width="5.5546875" customWidth="1"/>
    <col min="15145" max="15145" width="9" customWidth="1"/>
    <col min="15361" max="15361" width="36" customWidth="1"/>
    <col min="15362" max="15379" width="0" hidden="1" customWidth="1"/>
    <col min="15380" max="15382" width="1.6640625" customWidth="1"/>
    <col min="15383" max="15383" width="13.109375" customWidth="1"/>
    <col min="15384" max="15384" width="11.44140625" customWidth="1"/>
    <col min="15385" max="15385" width="3.44140625" customWidth="1"/>
    <col min="15386" max="15386" width="10.109375" customWidth="1"/>
    <col min="15387" max="15387" width="11.33203125" customWidth="1"/>
    <col min="15388" max="15388" width="3.44140625" customWidth="1"/>
    <col min="15389" max="15390" width="10.109375" customWidth="1"/>
    <col min="15391" max="15391" width="2.6640625" customWidth="1"/>
    <col min="15392" max="15392" width="5.5546875" customWidth="1"/>
    <col min="15393" max="15393" width="8.6640625" customWidth="1"/>
    <col min="15395" max="15395" width="5.5546875" customWidth="1"/>
    <col min="15401" max="15401" width="9" customWidth="1"/>
    <col min="15617" max="15617" width="36" customWidth="1"/>
    <col min="15618" max="15635" width="0" hidden="1" customWidth="1"/>
    <col min="15636" max="15638" width="1.6640625" customWidth="1"/>
    <col min="15639" max="15639" width="13.109375" customWidth="1"/>
    <col min="15640" max="15640" width="11.44140625" customWidth="1"/>
    <col min="15641" max="15641" width="3.44140625" customWidth="1"/>
    <col min="15642" max="15642" width="10.109375" customWidth="1"/>
    <col min="15643" max="15643" width="11.33203125" customWidth="1"/>
    <col min="15644" max="15644" width="3.44140625" customWidth="1"/>
    <col min="15645" max="15646" width="10.109375" customWidth="1"/>
    <col min="15647" max="15647" width="2.6640625" customWidth="1"/>
    <col min="15648" max="15648" width="5.5546875" customWidth="1"/>
    <col min="15649" max="15649" width="8.6640625" customWidth="1"/>
    <col min="15651" max="15651" width="5.5546875" customWidth="1"/>
    <col min="15657" max="15657" width="9" customWidth="1"/>
    <col min="15873" max="15873" width="36" customWidth="1"/>
    <col min="15874" max="15891" width="0" hidden="1" customWidth="1"/>
    <col min="15892" max="15894" width="1.6640625" customWidth="1"/>
    <col min="15895" max="15895" width="13.109375" customWidth="1"/>
    <col min="15896" max="15896" width="11.44140625" customWidth="1"/>
    <col min="15897" max="15897" width="3.44140625" customWidth="1"/>
    <col min="15898" max="15898" width="10.109375" customWidth="1"/>
    <col min="15899" max="15899" width="11.33203125" customWidth="1"/>
    <col min="15900" max="15900" width="3.44140625" customWidth="1"/>
    <col min="15901" max="15902" width="10.109375" customWidth="1"/>
    <col min="15903" max="15903" width="2.6640625" customWidth="1"/>
    <col min="15904" max="15904" width="5.5546875" customWidth="1"/>
    <col min="15905" max="15905" width="8.6640625" customWidth="1"/>
    <col min="15907" max="15907" width="5.5546875" customWidth="1"/>
    <col min="15913" max="15913" width="9" customWidth="1"/>
    <col min="16129" max="16129" width="36" customWidth="1"/>
    <col min="16130" max="16147" width="0" hidden="1" customWidth="1"/>
    <col min="16148" max="16150" width="1.6640625" customWidth="1"/>
    <col min="16151" max="16151" width="13.109375" customWidth="1"/>
    <col min="16152" max="16152" width="11.44140625" customWidth="1"/>
    <col min="16153" max="16153" width="3.44140625" customWidth="1"/>
    <col min="16154" max="16154" width="10.109375" customWidth="1"/>
    <col min="16155" max="16155" width="11.33203125" customWidth="1"/>
    <col min="16156" max="16156" width="3.44140625" customWidth="1"/>
    <col min="16157" max="16158" width="10.109375" customWidth="1"/>
    <col min="16159" max="16159" width="2.6640625" customWidth="1"/>
    <col min="16160" max="16160" width="5.5546875" customWidth="1"/>
    <col min="16161" max="16161" width="8.6640625" customWidth="1"/>
    <col min="16163" max="16163" width="5.5546875" customWidth="1"/>
    <col min="16169" max="16169" width="9" customWidth="1"/>
  </cols>
  <sheetData>
    <row r="1" spans="1:37" ht="14.4" hidden="1" thickBo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7" ht="17.399999999999999">
      <c r="A2" s="183" t="s">
        <v>130</v>
      </c>
      <c r="B2" s="182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 t="s">
        <v>129</v>
      </c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79"/>
      <c r="AB2" s="179"/>
      <c r="AC2" s="180" t="s">
        <v>0</v>
      </c>
      <c r="AD2" s="179" t="s">
        <v>0</v>
      </c>
      <c r="AE2" s="151" t="s">
        <v>128</v>
      </c>
      <c r="AF2" s="178">
        <v>40708</v>
      </c>
      <c r="AG2" s="150" t="s">
        <v>127</v>
      </c>
      <c r="AH2" s="13"/>
    </row>
    <row r="3" spans="1:37" ht="17.399999999999999">
      <c r="A3" s="177" t="s">
        <v>126</v>
      </c>
      <c r="B3" s="176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75" t="s">
        <v>0</v>
      </c>
      <c r="X3" s="174" t="s">
        <v>0</v>
      </c>
      <c r="Y3" s="168"/>
      <c r="Z3" s="168"/>
      <c r="AA3" s="173"/>
      <c r="AB3" s="173"/>
      <c r="AC3" s="172" t="s">
        <v>0</v>
      </c>
      <c r="AD3" s="171" t="s">
        <v>0</v>
      </c>
      <c r="AE3" s="170"/>
      <c r="AF3" s="166"/>
      <c r="AG3" s="165"/>
      <c r="AH3" s="13"/>
    </row>
    <row r="4" spans="1:37" ht="15">
      <c r="A4" s="169" t="s">
        <v>125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6"/>
      <c r="AF4" s="166"/>
      <c r="AG4" s="165"/>
      <c r="AH4" s="9"/>
    </row>
    <row r="5" spans="1:37" ht="14.4" thickBot="1">
      <c r="A5" s="16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66"/>
      <c r="AF5" s="166"/>
      <c r="AG5" s="165"/>
      <c r="AH5" s="9"/>
    </row>
    <row r="6" spans="1:37">
      <c r="A6" s="164" t="s">
        <v>124</v>
      </c>
      <c r="B6" s="163"/>
      <c r="C6" s="158"/>
      <c r="D6" s="162"/>
      <c r="E6" s="158"/>
      <c r="F6" s="158"/>
      <c r="G6" s="161"/>
      <c r="H6" s="161"/>
      <c r="I6" s="158"/>
      <c r="J6" s="158"/>
      <c r="K6" s="158"/>
      <c r="L6" s="159"/>
      <c r="M6" s="159"/>
      <c r="N6" s="159"/>
      <c r="O6" s="159"/>
      <c r="P6" s="160"/>
      <c r="Q6" s="160"/>
      <c r="R6" s="159"/>
      <c r="S6" s="158"/>
      <c r="T6" s="158"/>
      <c r="U6" s="158"/>
      <c r="V6" s="158"/>
      <c r="W6" s="158"/>
      <c r="X6" s="158"/>
      <c r="Y6" s="157" t="s">
        <v>0</v>
      </c>
      <c r="Z6" s="156" t="s">
        <v>123</v>
      </c>
      <c r="AA6" s="153"/>
      <c r="AB6" s="155" t="s">
        <v>0</v>
      </c>
      <c r="AC6" s="154" t="s">
        <v>122</v>
      </c>
      <c r="AD6" s="153"/>
      <c r="AE6" s="152" t="s">
        <v>121</v>
      </c>
      <c r="AF6" s="151"/>
      <c r="AG6" s="150"/>
      <c r="AH6" s="138"/>
    </row>
    <row r="7" spans="1:37" ht="14.4" thickBot="1">
      <c r="A7" s="149" t="s">
        <v>120</v>
      </c>
      <c r="B7" s="147" t="s">
        <v>119</v>
      </c>
      <c r="C7" s="148"/>
      <c r="D7" s="148"/>
      <c r="E7" s="148"/>
      <c r="F7" s="148"/>
      <c r="G7" s="143"/>
      <c r="H7" s="143"/>
      <c r="I7" s="148"/>
      <c r="J7" s="148"/>
      <c r="K7" s="148"/>
      <c r="L7" s="148"/>
      <c r="M7" s="148"/>
      <c r="N7" s="148"/>
      <c r="O7" s="148"/>
      <c r="P7" s="143"/>
      <c r="Q7" s="143"/>
      <c r="R7" s="148"/>
      <c r="S7" s="148"/>
      <c r="T7" s="148" t="s">
        <v>0</v>
      </c>
      <c r="U7" s="148"/>
      <c r="V7" s="148"/>
      <c r="W7" s="147" t="s">
        <v>118</v>
      </c>
      <c r="X7" s="147" t="s">
        <v>117</v>
      </c>
      <c r="Y7" s="146" t="s">
        <v>116</v>
      </c>
      <c r="Z7" s="145" t="s">
        <v>115</v>
      </c>
      <c r="AA7" s="142"/>
      <c r="AB7" s="144" t="s">
        <v>0</v>
      </c>
      <c r="AC7" s="143" t="s">
        <v>114</v>
      </c>
      <c r="AD7" s="142"/>
      <c r="AE7" s="141"/>
      <c r="AF7" s="140"/>
      <c r="AG7" s="139"/>
      <c r="AH7" s="138"/>
    </row>
    <row r="8" spans="1:37" ht="14.4" hidden="1" thickBo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9"/>
      <c r="AF8" s="9"/>
      <c r="AG8" s="9"/>
      <c r="AH8" s="9"/>
    </row>
    <row r="9" spans="1:37" ht="14.4" hidden="1" thickBo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 t="s">
        <v>0</v>
      </c>
      <c r="AB9" s="137"/>
      <c r="AC9" s="137"/>
      <c r="AD9" s="137" t="s">
        <v>0</v>
      </c>
      <c r="AE9" s="9"/>
      <c r="AF9" s="9"/>
      <c r="AG9" s="9"/>
      <c r="AH9" s="9"/>
    </row>
    <row r="10" spans="1:37" ht="14.4" hidden="1" thickBo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 t="s">
        <v>0</v>
      </c>
      <c r="AB10" s="137"/>
      <c r="AC10" s="137"/>
      <c r="AD10" s="137" t="s">
        <v>0</v>
      </c>
      <c r="AE10" s="9"/>
      <c r="AF10" s="9"/>
      <c r="AG10" s="9"/>
      <c r="AH10" s="9"/>
    </row>
    <row r="11" spans="1:37" ht="14.4" thickBot="1">
      <c r="A11" s="136"/>
      <c r="B11" s="135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 t="s">
        <v>113</v>
      </c>
      <c r="Z11" s="134" t="s">
        <v>15</v>
      </c>
      <c r="AA11" s="134" t="s">
        <v>14</v>
      </c>
      <c r="AB11" s="134" t="s">
        <v>113</v>
      </c>
      <c r="AC11" s="134" t="s">
        <v>15</v>
      </c>
      <c r="AD11" s="134" t="s">
        <v>14</v>
      </c>
      <c r="AE11" s="134" t="s">
        <v>113</v>
      </c>
      <c r="AF11" s="134" t="s">
        <v>15</v>
      </c>
      <c r="AG11" s="133" t="s">
        <v>14</v>
      </c>
      <c r="AH11" s="9"/>
    </row>
    <row r="12" spans="1:37">
      <c r="A12" s="132" t="s">
        <v>112</v>
      </c>
      <c r="B12" s="131">
        <v>12100</v>
      </c>
      <c r="C12" s="48"/>
      <c r="D12" s="46"/>
      <c r="E12" s="46"/>
      <c r="F12" s="47"/>
      <c r="G12" s="48"/>
      <c r="H12" s="46"/>
      <c r="I12" s="46"/>
      <c r="J12" s="46"/>
      <c r="K12" s="47"/>
      <c r="L12" s="48"/>
      <c r="M12" s="46"/>
      <c r="N12" s="46"/>
      <c r="O12" s="47"/>
      <c r="P12" s="48"/>
      <c r="Q12" s="46"/>
      <c r="R12" s="46"/>
      <c r="S12" s="130"/>
      <c r="T12" s="130"/>
      <c r="U12" s="130"/>
      <c r="V12" s="130"/>
      <c r="W12" s="47"/>
      <c r="X12" s="47"/>
      <c r="Y12" s="79">
        <v>0</v>
      </c>
      <c r="Z12" s="44">
        <v>0</v>
      </c>
      <c r="AA12" s="78">
        <f>(Y12*Z12)</f>
        <v>0</v>
      </c>
      <c r="AB12" s="129">
        <v>36</v>
      </c>
      <c r="AC12" s="127">
        <v>54</v>
      </c>
      <c r="AD12" s="126">
        <f>(AB12*AC12)</f>
        <v>1944</v>
      </c>
      <c r="AE12" s="128"/>
      <c r="AF12" s="127"/>
      <c r="AG12" s="126"/>
      <c r="AH12" s="12"/>
      <c r="AI12" s="117"/>
      <c r="AJ12" s="117"/>
      <c r="AK12" s="117"/>
    </row>
    <row r="13" spans="1:37">
      <c r="A13" s="116" t="s">
        <v>111</v>
      </c>
      <c r="B13" s="115">
        <v>12100</v>
      </c>
      <c r="C13" s="41"/>
      <c r="D13" s="69"/>
      <c r="E13" s="69"/>
      <c r="F13" s="113"/>
      <c r="G13" s="41"/>
      <c r="H13" s="69"/>
      <c r="I13" s="69"/>
      <c r="J13" s="69"/>
      <c r="K13" s="113"/>
      <c r="L13" s="41"/>
      <c r="M13" s="69"/>
      <c r="N13" s="69"/>
      <c r="O13" s="113"/>
      <c r="P13" s="41"/>
      <c r="Q13" s="69"/>
      <c r="R13" s="69"/>
      <c r="S13" s="114"/>
      <c r="T13" s="114"/>
      <c r="U13" s="114"/>
      <c r="V13" s="114"/>
      <c r="W13" s="113"/>
      <c r="X13" s="113"/>
      <c r="Y13" s="119">
        <v>0</v>
      </c>
      <c r="Z13" s="39">
        <v>0</v>
      </c>
      <c r="AA13" s="80">
        <f>(Y13*Z13)</f>
        <v>0</v>
      </c>
      <c r="AB13" s="118"/>
      <c r="AC13" s="39"/>
      <c r="AD13" s="80"/>
      <c r="AE13" s="79"/>
      <c r="AF13" s="44"/>
      <c r="AG13" s="78"/>
      <c r="AH13" s="12"/>
      <c r="AI13" s="117"/>
      <c r="AJ13" s="117"/>
      <c r="AK13" s="117"/>
    </row>
    <row r="14" spans="1:37">
      <c r="A14" s="116" t="s">
        <v>110</v>
      </c>
      <c r="B14" s="115">
        <v>12100</v>
      </c>
      <c r="C14" s="41"/>
      <c r="D14" s="69"/>
      <c r="E14" s="69"/>
      <c r="F14" s="113"/>
      <c r="G14" s="41"/>
      <c r="H14" s="69"/>
      <c r="I14" s="69"/>
      <c r="J14" s="69"/>
      <c r="K14" s="113"/>
      <c r="L14" s="41"/>
      <c r="M14" s="69"/>
      <c r="N14" s="69"/>
      <c r="O14" s="113"/>
      <c r="P14" s="41"/>
      <c r="Q14" s="69"/>
      <c r="R14" s="69"/>
      <c r="S14" s="114"/>
      <c r="T14" s="114"/>
      <c r="U14" s="114"/>
      <c r="V14" s="114"/>
      <c r="W14" s="113" t="s">
        <v>107</v>
      </c>
      <c r="X14" s="113"/>
      <c r="Y14" s="119">
        <v>29</v>
      </c>
      <c r="Z14" s="39">
        <v>13500</v>
      </c>
      <c r="AA14" s="80">
        <f>(Y14*Z14)</f>
        <v>391500</v>
      </c>
      <c r="AB14" s="118"/>
      <c r="AC14" s="39"/>
      <c r="AD14" s="80"/>
      <c r="AE14" s="79"/>
      <c r="AF14" s="44"/>
      <c r="AG14" s="78"/>
      <c r="AH14" s="12"/>
      <c r="AI14" s="117"/>
      <c r="AJ14" s="117"/>
      <c r="AK14" s="117"/>
    </row>
    <row r="15" spans="1:37" hidden="1">
      <c r="A15" s="116" t="s">
        <v>0</v>
      </c>
      <c r="B15" s="115">
        <v>12100</v>
      </c>
      <c r="C15" s="41"/>
      <c r="D15" s="69"/>
      <c r="E15" s="69"/>
      <c r="F15" s="113"/>
      <c r="G15" s="41"/>
      <c r="H15" s="69"/>
      <c r="I15" s="69"/>
      <c r="J15" s="69"/>
      <c r="K15" s="113"/>
      <c r="L15" s="41"/>
      <c r="M15" s="69"/>
      <c r="N15" s="69"/>
      <c r="O15" s="113"/>
      <c r="P15" s="41"/>
      <c r="Q15" s="69"/>
      <c r="R15" s="69"/>
      <c r="S15" s="114"/>
      <c r="T15" s="114"/>
      <c r="U15" s="114"/>
      <c r="V15" s="114"/>
      <c r="W15" s="113"/>
      <c r="X15" s="113"/>
      <c r="Y15" s="119" t="s">
        <v>0</v>
      </c>
      <c r="Z15" s="39" t="s">
        <v>0</v>
      </c>
      <c r="AA15" s="80" t="s">
        <v>0</v>
      </c>
      <c r="AB15" s="118"/>
      <c r="AC15" s="39"/>
      <c r="AD15" s="80"/>
      <c r="AE15" s="79"/>
      <c r="AF15" s="44"/>
      <c r="AG15" s="78"/>
      <c r="AH15" s="12"/>
      <c r="AI15" s="117"/>
      <c r="AJ15" s="117"/>
      <c r="AK15" s="117"/>
    </row>
    <row r="16" spans="1:37">
      <c r="A16" s="116" t="s">
        <v>109</v>
      </c>
      <c r="B16" s="115">
        <v>12100</v>
      </c>
      <c r="C16" s="41"/>
      <c r="D16" s="69"/>
      <c r="E16" s="69"/>
      <c r="F16" s="113"/>
      <c r="G16" s="41"/>
      <c r="H16" s="69"/>
      <c r="I16" s="69"/>
      <c r="J16" s="69"/>
      <c r="K16" s="113"/>
      <c r="L16" s="41"/>
      <c r="M16" s="69"/>
      <c r="N16" s="69"/>
      <c r="O16" s="113"/>
      <c r="P16" s="41"/>
      <c r="Q16" s="69"/>
      <c r="R16" s="69"/>
      <c r="S16" s="114"/>
      <c r="T16" s="114"/>
      <c r="U16" s="114"/>
      <c r="V16" s="114"/>
      <c r="W16" s="113" t="s">
        <v>107</v>
      </c>
      <c r="X16" s="113"/>
      <c r="Y16" s="119">
        <v>29</v>
      </c>
      <c r="Z16" s="39">
        <v>795</v>
      </c>
      <c r="AA16" s="80">
        <f t="shared" ref="AA16:AA30" si="0">(Y16*Z16)</f>
        <v>23055</v>
      </c>
      <c r="AB16" s="118"/>
      <c r="AC16" s="39"/>
      <c r="AD16" s="80"/>
      <c r="AE16" s="79"/>
      <c r="AF16" s="44"/>
      <c r="AG16" s="78"/>
      <c r="AH16" s="12"/>
      <c r="AI16" s="117"/>
      <c r="AJ16" s="117"/>
      <c r="AK16" s="117"/>
    </row>
    <row r="17" spans="1:37">
      <c r="A17" s="116" t="s">
        <v>108</v>
      </c>
      <c r="B17" s="115">
        <v>12100</v>
      </c>
      <c r="C17" s="41"/>
      <c r="D17" s="69"/>
      <c r="E17" s="69"/>
      <c r="F17" s="113"/>
      <c r="G17" s="41"/>
      <c r="H17" s="69"/>
      <c r="I17" s="69"/>
      <c r="J17" s="69"/>
      <c r="K17" s="113"/>
      <c r="L17" s="41"/>
      <c r="M17" s="69"/>
      <c r="N17" s="69"/>
      <c r="O17" s="113"/>
      <c r="P17" s="41"/>
      <c r="Q17" s="69"/>
      <c r="R17" s="69"/>
      <c r="S17" s="114"/>
      <c r="T17" s="114"/>
      <c r="U17" s="114"/>
      <c r="V17" s="114"/>
      <c r="W17" s="113" t="s">
        <v>107</v>
      </c>
      <c r="X17" s="125"/>
      <c r="Y17" s="40">
        <v>4</v>
      </c>
      <c r="Z17" s="39">
        <v>3895</v>
      </c>
      <c r="AA17" s="80">
        <f t="shared" si="0"/>
        <v>15580</v>
      </c>
      <c r="AB17" s="118"/>
      <c r="AC17" s="39"/>
      <c r="AD17" s="80"/>
      <c r="AE17" s="79"/>
      <c r="AF17" s="44"/>
      <c r="AG17" s="78"/>
      <c r="AH17" s="12"/>
      <c r="AI17" s="117"/>
      <c r="AJ17" s="117"/>
      <c r="AK17" s="117"/>
    </row>
    <row r="18" spans="1:37">
      <c r="A18" s="116" t="s">
        <v>106</v>
      </c>
      <c r="B18" s="115">
        <v>12100</v>
      </c>
      <c r="C18" s="41"/>
      <c r="D18" s="69"/>
      <c r="E18" s="69"/>
      <c r="F18" s="113"/>
      <c r="G18" s="41"/>
      <c r="H18" s="69"/>
      <c r="I18" s="69"/>
      <c r="J18" s="69"/>
      <c r="K18" s="113"/>
      <c r="L18" s="41"/>
      <c r="M18" s="69"/>
      <c r="N18" s="69"/>
      <c r="O18" s="113"/>
      <c r="P18" s="41"/>
      <c r="Q18" s="69"/>
      <c r="R18" s="69"/>
      <c r="S18" s="114"/>
      <c r="T18" s="114"/>
      <c r="U18" s="114"/>
      <c r="V18" s="114"/>
      <c r="W18" s="113"/>
      <c r="X18" s="113"/>
      <c r="Y18" s="119">
        <v>1</v>
      </c>
      <c r="Z18" s="39">
        <v>3568</v>
      </c>
      <c r="AA18" s="80">
        <f t="shared" si="0"/>
        <v>3568</v>
      </c>
      <c r="AB18" s="118"/>
      <c r="AC18" s="39"/>
      <c r="AD18" s="80"/>
      <c r="AE18" s="79"/>
      <c r="AF18" s="44"/>
      <c r="AG18" s="78"/>
      <c r="AH18" s="12"/>
      <c r="AI18" s="117"/>
      <c r="AJ18" s="117"/>
      <c r="AK18" s="117"/>
    </row>
    <row r="19" spans="1:37">
      <c r="A19" s="116" t="s">
        <v>105</v>
      </c>
      <c r="B19" s="115"/>
      <c r="C19" s="41"/>
      <c r="D19" s="69"/>
      <c r="E19" s="69"/>
      <c r="F19" s="113"/>
      <c r="G19" s="41"/>
      <c r="H19" s="69"/>
      <c r="I19" s="69"/>
      <c r="J19" s="69"/>
      <c r="K19" s="113"/>
      <c r="L19" s="41"/>
      <c r="M19" s="69"/>
      <c r="N19" s="69"/>
      <c r="O19" s="113"/>
      <c r="P19" s="41"/>
      <c r="Q19" s="69"/>
      <c r="R19" s="69"/>
      <c r="S19" s="114"/>
      <c r="T19" s="114"/>
      <c r="U19" s="114"/>
      <c r="V19" s="114"/>
      <c r="W19" s="113"/>
      <c r="X19" s="113"/>
      <c r="Y19" s="119">
        <v>1</v>
      </c>
      <c r="Z19" s="39">
        <v>5699</v>
      </c>
      <c r="AA19" s="80">
        <f t="shared" si="0"/>
        <v>5699</v>
      </c>
      <c r="AB19" s="118"/>
      <c r="AC19" s="39"/>
      <c r="AD19" s="80"/>
      <c r="AE19" s="79"/>
      <c r="AF19" s="44"/>
      <c r="AG19" s="78"/>
      <c r="AH19" s="12"/>
      <c r="AI19" s="117"/>
      <c r="AJ19" s="117"/>
      <c r="AK19" s="117"/>
    </row>
    <row r="20" spans="1:37">
      <c r="A20" s="116" t="s">
        <v>104</v>
      </c>
      <c r="B20" s="115">
        <v>12100</v>
      </c>
      <c r="C20" s="41"/>
      <c r="D20" s="69"/>
      <c r="E20" s="69"/>
      <c r="F20" s="113"/>
      <c r="G20" s="41"/>
      <c r="H20" s="69"/>
      <c r="I20" s="69"/>
      <c r="J20" s="69"/>
      <c r="K20" s="113"/>
      <c r="L20" s="41"/>
      <c r="M20" s="69"/>
      <c r="N20" s="69"/>
      <c r="O20" s="113"/>
      <c r="P20" s="41"/>
      <c r="Q20" s="69"/>
      <c r="R20" s="69"/>
      <c r="S20" s="114"/>
      <c r="T20" s="114"/>
      <c r="U20" s="114"/>
      <c r="V20" s="114"/>
      <c r="W20" s="113"/>
      <c r="X20" s="113"/>
      <c r="Y20" s="119">
        <v>2</v>
      </c>
      <c r="Z20" s="39">
        <v>790</v>
      </c>
      <c r="AA20" s="80">
        <f t="shared" si="0"/>
        <v>1580</v>
      </c>
      <c r="AB20" s="118"/>
      <c r="AC20" s="39"/>
      <c r="AD20" s="80"/>
      <c r="AE20" s="79"/>
      <c r="AF20" s="44"/>
      <c r="AG20" s="78"/>
      <c r="AH20" s="12"/>
      <c r="AI20" s="117"/>
      <c r="AJ20" s="117"/>
      <c r="AK20" s="117"/>
    </row>
    <row r="21" spans="1:37">
      <c r="A21" s="116" t="s">
        <v>103</v>
      </c>
      <c r="B21" s="115">
        <v>12100</v>
      </c>
      <c r="C21" s="41"/>
      <c r="D21" s="69"/>
      <c r="E21" s="69"/>
      <c r="F21" s="113"/>
      <c r="G21" s="41"/>
      <c r="H21" s="69"/>
      <c r="I21" s="69"/>
      <c r="J21" s="69"/>
      <c r="K21" s="113"/>
      <c r="L21" s="41"/>
      <c r="M21" s="69"/>
      <c r="N21" s="69"/>
      <c r="O21" s="113"/>
      <c r="P21" s="41"/>
      <c r="Q21" s="69"/>
      <c r="R21" s="69"/>
      <c r="S21" s="114"/>
      <c r="T21" s="114"/>
      <c r="U21" s="114"/>
      <c r="V21" s="114"/>
      <c r="W21" s="113"/>
      <c r="X21" s="113"/>
      <c r="Y21" s="119">
        <v>0</v>
      </c>
      <c r="Z21" s="39">
        <v>2140</v>
      </c>
      <c r="AA21" s="80">
        <f t="shared" si="0"/>
        <v>0</v>
      </c>
      <c r="AB21" s="118"/>
      <c r="AC21" s="39"/>
      <c r="AD21" s="80"/>
      <c r="AE21" s="79"/>
      <c r="AF21" s="44"/>
      <c r="AG21" s="78"/>
      <c r="AH21" s="12"/>
      <c r="AI21" s="117"/>
      <c r="AJ21" s="117"/>
      <c r="AK21" s="117"/>
    </row>
    <row r="22" spans="1:37">
      <c r="A22" s="116" t="s">
        <v>102</v>
      </c>
      <c r="B22" s="115">
        <v>12100</v>
      </c>
      <c r="C22" s="41"/>
      <c r="D22" s="69"/>
      <c r="E22" s="69"/>
      <c r="F22" s="113"/>
      <c r="G22" s="41"/>
      <c r="H22" s="69"/>
      <c r="I22" s="69"/>
      <c r="J22" s="69"/>
      <c r="K22" s="113"/>
      <c r="L22" s="41"/>
      <c r="M22" s="69"/>
      <c r="N22" s="69"/>
      <c r="O22" s="113"/>
      <c r="P22" s="41"/>
      <c r="Q22" s="69"/>
      <c r="R22" s="69"/>
      <c r="S22" s="114"/>
      <c r="T22" s="114"/>
      <c r="U22" s="114"/>
      <c r="V22" s="114"/>
      <c r="W22" s="113"/>
      <c r="X22" s="113"/>
      <c r="Y22" s="119">
        <v>4</v>
      </c>
      <c r="Z22" s="39">
        <v>3975</v>
      </c>
      <c r="AA22" s="80">
        <f t="shared" si="0"/>
        <v>15900</v>
      </c>
      <c r="AB22" s="118"/>
      <c r="AC22" s="39"/>
      <c r="AD22" s="80"/>
      <c r="AE22" s="79"/>
      <c r="AF22" s="44"/>
      <c r="AG22" s="78"/>
      <c r="AH22" s="12"/>
      <c r="AI22" s="117"/>
      <c r="AJ22" s="117"/>
      <c r="AK22" s="117"/>
    </row>
    <row r="23" spans="1:37">
      <c r="A23" s="116" t="s">
        <v>101</v>
      </c>
      <c r="B23" s="115"/>
      <c r="C23" s="41"/>
      <c r="D23" s="69"/>
      <c r="E23" s="69"/>
      <c r="F23" s="113"/>
      <c r="G23" s="41"/>
      <c r="H23" s="69"/>
      <c r="I23" s="69"/>
      <c r="J23" s="69"/>
      <c r="K23" s="113"/>
      <c r="L23" s="41"/>
      <c r="M23" s="69"/>
      <c r="N23" s="69"/>
      <c r="O23" s="113"/>
      <c r="P23" s="41"/>
      <c r="Q23" s="69"/>
      <c r="R23" s="69"/>
      <c r="S23" s="114"/>
      <c r="T23" s="114"/>
      <c r="U23" s="114"/>
      <c r="V23" s="114"/>
      <c r="W23" s="113"/>
      <c r="X23" s="113"/>
      <c r="Y23" s="119">
        <v>4</v>
      </c>
      <c r="Z23" s="39">
        <v>5614</v>
      </c>
      <c r="AA23" s="80">
        <f t="shared" si="0"/>
        <v>22456</v>
      </c>
      <c r="AB23" s="118"/>
      <c r="AC23" s="39"/>
      <c r="AD23" s="80"/>
      <c r="AE23" s="79"/>
      <c r="AF23" s="44"/>
      <c r="AG23" s="78"/>
      <c r="AH23" s="12"/>
      <c r="AI23" s="117"/>
      <c r="AJ23" s="117"/>
      <c r="AK23" s="117"/>
    </row>
    <row r="24" spans="1:37">
      <c r="A24" s="116" t="s">
        <v>100</v>
      </c>
      <c r="B24" s="115">
        <v>12100</v>
      </c>
      <c r="C24" s="41"/>
      <c r="D24" s="69"/>
      <c r="E24" s="69"/>
      <c r="F24" s="113"/>
      <c r="G24" s="41"/>
      <c r="H24" s="69"/>
      <c r="I24" s="69"/>
      <c r="J24" s="69"/>
      <c r="K24" s="113"/>
      <c r="L24" s="41"/>
      <c r="M24" s="69"/>
      <c r="N24" s="69"/>
      <c r="O24" s="113"/>
      <c r="P24" s="41"/>
      <c r="Q24" s="69"/>
      <c r="R24" s="69"/>
      <c r="S24" s="114"/>
      <c r="T24" s="114"/>
      <c r="U24" s="114"/>
      <c r="V24" s="114"/>
      <c r="W24" s="113"/>
      <c r="X24" s="113"/>
      <c r="Y24" s="119">
        <v>1</v>
      </c>
      <c r="Z24" s="39">
        <v>13500</v>
      </c>
      <c r="AA24" s="80">
        <f t="shared" si="0"/>
        <v>13500</v>
      </c>
      <c r="AB24" s="118"/>
      <c r="AC24" s="39"/>
      <c r="AD24" s="80"/>
      <c r="AE24" s="79"/>
      <c r="AF24" s="44"/>
      <c r="AG24" s="78"/>
      <c r="AH24" s="12"/>
      <c r="AI24" s="117"/>
      <c r="AJ24" s="117"/>
      <c r="AK24" s="117"/>
    </row>
    <row r="25" spans="1:37">
      <c r="A25" s="116" t="s">
        <v>99</v>
      </c>
      <c r="B25" s="115">
        <v>12100</v>
      </c>
      <c r="C25" s="41"/>
      <c r="D25" s="69"/>
      <c r="E25" s="69"/>
      <c r="F25" s="113"/>
      <c r="G25" s="41"/>
      <c r="H25" s="69"/>
      <c r="I25" s="69"/>
      <c r="J25" s="69"/>
      <c r="K25" s="113"/>
      <c r="L25" s="41"/>
      <c r="M25" s="69"/>
      <c r="N25" s="69"/>
      <c r="O25" s="113"/>
      <c r="P25" s="41"/>
      <c r="Q25" s="69"/>
      <c r="R25" s="69"/>
      <c r="S25" s="114"/>
      <c r="T25" s="114"/>
      <c r="U25" s="114"/>
      <c r="V25" s="114"/>
      <c r="W25" s="113" t="s">
        <v>98</v>
      </c>
      <c r="X25" s="113"/>
      <c r="Y25" s="119">
        <v>1</v>
      </c>
      <c r="Z25" s="39">
        <v>21694</v>
      </c>
      <c r="AA25" s="80">
        <f t="shared" si="0"/>
        <v>21694</v>
      </c>
      <c r="AB25" s="118"/>
      <c r="AC25" s="39"/>
      <c r="AD25" s="80"/>
      <c r="AE25" s="79"/>
      <c r="AF25" s="44"/>
      <c r="AG25" s="78"/>
      <c r="AH25" s="12"/>
      <c r="AI25" s="117"/>
      <c r="AJ25" s="117"/>
      <c r="AK25" s="117"/>
    </row>
    <row r="26" spans="1:37">
      <c r="A26" s="116" t="s">
        <v>97</v>
      </c>
      <c r="B26" s="115">
        <v>12100</v>
      </c>
      <c r="C26" s="41"/>
      <c r="D26" s="69"/>
      <c r="E26" s="69"/>
      <c r="F26" s="113"/>
      <c r="G26" s="41"/>
      <c r="H26" s="69"/>
      <c r="I26" s="69"/>
      <c r="J26" s="69"/>
      <c r="K26" s="113"/>
      <c r="L26" s="41"/>
      <c r="M26" s="69"/>
      <c r="N26" s="69"/>
      <c r="O26" s="113"/>
      <c r="P26" s="41"/>
      <c r="Q26" s="69"/>
      <c r="R26" s="69"/>
      <c r="S26" s="114"/>
      <c r="T26" s="114"/>
      <c r="U26" s="114"/>
      <c r="V26" s="114"/>
      <c r="W26" s="113"/>
      <c r="X26" s="113"/>
      <c r="Y26" s="119">
        <v>0</v>
      </c>
      <c r="Z26" s="39">
        <v>4505</v>
      </c>
      <c r="AA26" s="80">
        <f t="shared" si="0"/>
        <v>0</v>
      </c>
      <c r="AB26" s="118"/>
      <c r="AC26" s="39"/>
      <c r="AD26" s="80"/>
      <c r="AE26" s="79"/>
      <c r="AF26" s="44"/>
      <c r="AG26" s="78"/>
      <c r="AH26" s="12"/>
      <c r="AI26" s="117"/>
      <c r="AJ26" s="117"/>
      <c r="AK26" s="117"/>
    </row>
    <row r="27" spans="1:37">
      <c r="A27" s="116" t="s">
        <v>96</v>
      </c>
      <c r="B27" s="115">
        <v>12100</v>
      </c>
      <c r="C27" s="41"/>
      <c r="D27" s="69"/>
      <c r="E27" s="69"/>
      <c r="F27" s="113"/>
      <c r="G27" s="41"/>
      <c r="H27" s="69"/>
      <c r="I27" s="69"/>
      <c r="J27" s="69"/>
      <c r="K27" s="113"/>
      <c r="L27" s="41"/>
      <c r="M27" s="69"/>
      <c r="N27" s="69"/>
      <c r="O27" s="113"/>
      <c r="P27" s="41"/>
      <c r="Q27" s="69"/>
      <c r="R27" s="69"/>
      <c r="S27" s="114"/>
      <c r="T27" s="114"/>
      <c r="U27" s="114"/>
      <c r="V27" s="114"/>
      <c r="W27" s="113"/>
      <c r="X27" s="113"/>
      <c r="Y27" s="119">
        <v>37</v>
      </c>
      <c r="Z27" s="39">
        <v>354</v>
      </c>
      <c r="AA27" s="80">
        <f t="shared" si="0"/>
        <v>13098</v>
      </c>
      <c r="AB27" s="118">
        <v>1</v>
      </c>
      <c r="AC27" s="39">
        <v>354</v>
      </c>
      <c r="AD27" s="80">
        <f>(AB27*AC27)</f>
        <v>354</v>
      </c>
      <c r="AE27" s="79"/>
      <c r="AF27" s="44"/>
      <c r="AG27" s="78"/>
      <c r="AH27" s="12"/>
      <c r="AI27" s="117"/>
      <c r="AJ27" s="117"/>
      <c r="AK27" s="117"/>
    </row>
    <row r="28" spans="1:37">
      <c r="A28" s="116" t="s">
        <v>95</v>
      </c>
      <c r="B28" s="115"/>
      <c r="C28" s="41"/>
      <c r="D28" s="69"/>
      <c r="E28" s="69"/>
      <c r="F28" s="113"/>
      <c r="G28" s="41"/>
      <c r="H28" s="69"/>
      <c r="I28" s="69"/>
      <c r="J28" s="69"/>
      <c r="K28" s="113"/>
      <c r="L28" s="41"/>
      <c r="M28" s="69"/>
      <c r="N28" s="69"/>
      <c r="O28" s="113"/>
      <c r="P28" s="41"/>
      <c r="Q28" s="69"/>
      <c r="R28" s="69"/>
      <c r="S28" s="114"/>
      <c r="T28" s="114"/>
      <c r="U28" s="114"/>
      <c r="V28" s="114"/>
      <c r="W28" s="113"/>
      <c r="X28" s="113"/>
      <c r="Y28" s="119">
        <v>37</v>
      </c>
      <c r="Z28" s="39">
        <v>92</v>
      </c>
      <c r="AA28" s="80">
        <f t="shared" si="0"/>
        <v>3404</v>
      </c>
      <c r="AB28" s="118">
        <v>1</v>
      </c>
      <c r="AC28" s="39">
        <v>92</v>
      </c>
      <c r="AD28" s="80">
        <f>(AB28*AC28)</f>
        <v>92</v>
      </c>
      <c r="AE28" s="79"/>
      <c r="AF28" s="44"/>
      <c r="AG28" s="78"/>
      <c r="AH28" s="12"/>
      <c r="AI28" s="117"/>
      <c r="AJ28" s="117"/>
      <c r="AK28" s="117"/>
    </row>
    <row r="29" spans="1:37">
      <c r="A29" s="116" t="s">
        <v>94</v>
      </c>
      <c r="B29" s="115">
        <v>12100</v>
      </c>
      <c r="C29" s="41"/>
      <c r="D29" s="69"/>
      <c r="E29" s="69"/>
      <c r="F29" s="113"/>
      <c r="G29" s="41"/>
      <c r="H29" s="69"/>
      <c r="I29" s="69"/>
      <c r="J29" s="69"/>
      <c r="K29" s="113"/>
      <c r="L29" s="41"/>
      <c r="M29" s="69"/>
      <c r="N29" s="69"/>
      <c r="O29" s="113"/>
      <c r="P29" s="41"/>
      <c r="Q29" s="69"/>
      <c r="R29" s="69"/>
      <c r="S29" s="114"/>
      <c r="T29" s="114"/>
      <c r="U29" s="114"/>
      <c r="V29" s="114"/>
      <c r="W29" s="113"/>
      <c r="X29" s="113"/>
      <c r="Y29" s="119">
        <v>0</v>
      </c>
      <c r="Z29" s="39">
        <v>0</v>
      </c>
      <c r="AA29" s="80">
        <f t="shared" si="0"/>
        <v>0</v>
      </c>
      <c r="AB29" s="118">
        <v>0</v>
      </c>
      <c r="AC29" s="39">
        <v>0</v>
      </c>
      <c r="AD29" s="80">
        <f>(AB29*AC29)</f>
        <v>0</v>
      </c>
      <c r="AE29" s="79"/>
      <c r="AF29" s="44"/>
      <c r="AG29" s="78"/>
      <c r="AH29" s="12"/>
      <c r="AI29" s="117"/>
      <c r="AJ29" s="117"/>
      <c r="AK29" s="117"/>
    </row>
    <row r="30" spans="1:37">
      <c r="A30" s="116" t="s">
        <v>93</v>
      </c>
      <c r="B30" s="115">
        <v>12100</v>
      </c>
      <c r="C30" s="41"/>
      <c r="D30" s="69"/>
      <c r="E30" s="69"/>
      <c r="F30" s="113"/>
      <c r="G30" s="41"/>
      <c r="H30" s="69"/>
      <c r="I30" s="69"/>
      <c r="J30" s="69"/>
      <c r="K30" s="113"/>
      <c r="L30" s="41"/>
      <c r="M30" s="69"/>
      <c r="N30" s="69"/>
      <c r="O30" s="113"/>
      <c r="P30" s="41"/>
      <c r="Q30" s="69"/>
      <c r="R30" s="69"/>
      <c r="S30" s="114"/>
      <c r="T30" s="114"/>
      <c r="U30" s="114"/>
      <c r="V30" s="114"/>
      <c r="W30" s="113"/>
      <c r="X30" s="113"/>
      <c r="Y30" s="119">
        <v>37</v>
      </c>
      <c r="Z30" s="39">
        <v>467.83</v>
      </c>
      <c r="AA30" s="80">
        <f t="shared" si="0"/>
        <v>17309.71</v>
      </c>
      <c r="AB30" s="118">
        <v>0</v>
      </c>
      <c r="AC30" s="39">
        <v>0</v>
      </c>
      <c r="AD30" s="80">
        <f>(AB30*AC30)</f>
        <v>0</v>
      </c>
      <c r="AE30" s="79"/>
      <c r="AF30" s="44"/>
      <c r="AG30" s="78"/>
      <c r="AH30" s="12"/>
      <c r="AI30" s="117"/>
      <c r="AJ30" s="117"/>
      <c r="AK30" s="117"/>
    </row>
    <row r="31" spans="1:37">
      <c r="A31" s="116"/>
      <c r="B31" s="115">
        <v>12100</v>
      </c>
      <c r="C31" s="41"/>
      <c r="D31" s="69"/>
      <c r="E31" s="69"/>
      <c r="F31" s="113"/>
      <c r="G31" s="41"/>
      <c r="H31" s="69"/>
      <c r="I31" s="69"/>
      <c r="J31" s="69"/>
      <c r="K31" s="113"/>
      <c r="L31" s="41"/>
      <c r="M31" s="69"/>
      <c r="N31" s="69"/>
      <c r="O31" s="113"/>
      <c r="P31" s="41"/>
      <c r="Q31" s="69"/>
      <c r="R31" s="69"/>
      <c r="S31" s="114"/>
      <c r="T31" s="114"/>
      <c r="U31" s="114"/>
      <c r="V31" s="114"/>
      <c r="W31" s="113"/>
      <c r="X31" s="113"/>
      <c r="Y31" s="119"/>
      <c r="Z31" s="39"/>
      <c r="AA31" s="80"/>
      <c r="AB31" s="118"/>
      <c r="AC31" s="39"/>
      <c r="AD31" s="80" t="s">
        <v>0</v>
      </c>
      <c r="AE31" s="79"/>
      <c r="AF31" s="44"/>
      <c r="AG31" s="78"/>
      <c r="AH31" s="12"/>
      <c r="AI31" s="117"/>
      <c r="AJ31" s="117"/>
      <c r="AK31" s="117"/>
    </row>
    <row r="32" spans="1:37">
      <c r="A32" s="116" t="s">
        <v>92</v>
      </c>
      <c r="B32" s="115">
        <v>12100</v>
      </c>
      <c r="C32" s="41"/>
      <c r="D32" s="69"/>
      <c r="E32" s="69"/>
      <c r="F32" s="113"/>
      <c r="G32" s="41"/>
      <c r="H32" s="69"/>
      <c r="I32" s="69"/>
      <c r="J32" s="69"/>
      <c r="K32" s="113"/>
      <c r="L32" s="41"/>
      <c r="M32" s="69"/>
      <c r="N32" s="69"/>
      <c r="O32" s="113"/>
      <c r="P32" s="41"/>
      <c r="Q32" s="69"/>
      <c r="R32" s="69"/>
      <c r="S32" s="114"/>
      <c r="T32" s="114"/>
      <c r="U32" s="114"/>
      <c r="V32" s="114"/>
      <c r="W32" s="113"/>
      <c r="X32" s="113"/>
      <c r="Y32" s="119">
        <v>0</v>
      </c>
      <c r="Z32" s="39">
        <v>0</v>
      </c>
      <c r="AA32" s="80">
        <f t="shared" ref="AA32:AA40" si="1">(Y32*Z32)</f>
        <v>0</v>
      </c>
      <c r="AB32" s="118">
        <v>1</v>
      </c>
      <c r="AC32" s="39">
        <v>602</v>
      </c>
      <c r="AD32" s="80">
        <f t="shared" ref="AD32:AD40" si="2">(AB32*AC32)</f>
        <v>602</v>
      </c>
      <c r="AE32" s="79"/>
      <c r="AF32" s="44"/>
      <c r="AG32" s="78"/>
      <c r="AH32" s="12"/>
      <c r="AI32" s="117"/>
      <c r="AJ32" s="124"/>
      <c r="AK32" s="124" t="s">
        <v>0</v>
      </c>
    </row>
    <row r="33" spans="1:37">
      <c r="A33" s="116" t="s">
        <v>91</v>
      </c>
      <c r="B33" s="115">
        <v>12100</v>
      </c>
      <c r="C33" s="41"/>
      <c r="D33" s="69"/>
      <c r="E33" s="69"/>
      <c r="F33" s="113"/>
      <c r="G33" s="41"/>
      <c r="H33" s="69"/>
      <c r="I33" s="69"/>
      <c r="J33" s="69"/>
      <c r="K33" s="113"/>
      <c r="L33" s="41"/>
      <c r="M33" s="69"/>
      <c r="N33" s="69"/>
      <c r="O33" s="113"/>
      <c r="P33" s="41"/>
      <c r="Q33" s="69"/>
      <c r="R33" s="69"/>
      <c r="S33" s="114"/>
      <c r="T33" s="114"/>
      <c r="U33" s="114"/>
      <c r="V33" s="114"/>
      <c r="W33" s="113"/>
      <c r="X33" s="113"/>
      <c r="Y33" s="119">
        <v>1</v>
      </c>
      <c r="Z33" s="39">
        <v>1500</v>
      </c>
      <c r="AA33" s="80">
        <f t="shared" si="1"/>
        <v>1500</v>
      </c>
      <c r="AB33" s="118">
        <v>0</v>
      </c>
      <c r="AC33" s="39">
        <v>0</v>
      </c>
      <c r="AD33" s="80">
        <f t="shared" si="2"/>
        <v>0</v>
      </c>
      <c r="AE33" s="79"/>
      <c r="AF33" s="44"/>
      <c r="AG33" s="78"/>
      <c r="AH33" s="12"/>
      <c r="AI33" s="117"/>
      <c r="AJ33" s="117"/>
      <c r="AK33" s="117"/>
    </row>
    <row r="34" spans="1:37">
      <c r="A34" s="116" t="s">
        <v>90</v>
      </c>
      <c r="B34" s="115">
        <v>12100</v>
      </c>
      <c r="C34" s="41"/>
      <c r="D34" s="69"/>
      <c r="E34" s="69"/>
      <c r="F34" s="113"/>
      <c r="G34" s="41"/>
      <c r="H34" s="69"/>
      <c r="I34" s="69"/>
      <c r="J34" s="69"/>
      <c r="K34" s="113"/>
      <c r="L34" s="41"/>
      <c r="M34" s="69"/>
      <c r="N34" s="69"/>
      <c r="O34" s="113"/>
      <c r="P34" s="41"/>
      <c r="Q34" s="69"/>
      <c r="R34" s="69"/>
      <c r="S34" s="114"/>
      <c r="T34" s="114"/>
      <c r="U34" s="114"/>
      <c r="V34" s="114"/>
      <c r="W34" s="113"/>
      <c r="X34" s="113"/>
      <c r="Y34" s="119">
        <v>0</v>
      </c>
      <c r="Z34" s="39">
        <v>0</v>
      </c>
      <c r="AA34" s="80">
        <f t="shared" si="1"/>
        <v>0</v>
      </c>
      <c r="AB34" s="118">
        <v>1</v>
      </c>
      <c r="AC34" s="39">
        <v>425</v>
      </c>
      <c r="AD34" s="80">
        <f t="shared" si="2"/>
        <v>425</v>
      </c>
      <c r="AE34" s="79"/>
      <c r="AF34" s="44"/>
      <c r="AG34" s="78"/>
      <c r="AH34" s="12"/>
      <c r="AI34" s="117"/>
      <c r="AJ34" s="117"/>
      <c r="AK34" s="117"/>
    </row>
    <row r="35" spans="1:37">
      <c r="A35" s="116" t="s">
        <v>89</v>
      </c>
      <c r="B35" s="115">
        <v>12100</v>
      </c>
      <c r="C35" s="41"/>
      <c r="D35" s="69"/>
      <c r="E35" s="69"/>
      <c r="F35" s="113"/>
      <c r="G35" s="41"/>
      <c r="H35" s="69"/>
      <c r="I35" s="69"/>
      <c r="J35" s="69"/>
      <c r="K35" s="113"/>
      <c r="L35" s="41"/>
      <c r="M35" s="69"/>
      <c r="N35" s="69"/>
      <c r="O35" s="113"/>
      <c r="P35" s="41"/>
      <c r="Q35" s="69"/>
      <c r="R35" s="69"/>
      <c r="S35" s="114"/>
      <c r="T35" s="114"/>
      <c r="U35" s="114"/>
      <c r="V35" s="114"/>
      <c r="W35" s="113"/>
      <c r="X35" s="113"/>
      <c r="Y35" s="119">
        <v>1</v>
      </c>
      <c r="Z35" s="39">
        <v>249</v>
      </c>
      <c r="AA35" s="80">
        <f t="shared" si="1"/>
        <v>249</v>
      </c>
      <c r="AB35" s="118">
        <v>0</v>
      </c>
      <c r="AC35" s="39">
        <v>0</v>
      </c>
      <c r="AD35" s="80">
        <f t="shared" si="2"/>
        <v>0</v>
      </c>
      <c r="AE35" s="79"/>
      <c r="AF35" s="44"/>
      <c r="AG35" s="78"/>
      <c r="AH35" s="12"/>
      <c r="AI35" s="117"/>
      <c r="AJ35" s="117"/>
      <c r="AK35" s="117"/>
    </row>
    <row r="36" spans="1:37">
      <c r="A36" s="116" t="s">
        <v>88</v>
      </c>
      <c r="B36" s="115">
        <v>12100</v>
      </c>
      <c r="C36" s="41"/>
      <c r="D36" s="69"/>
      <c r="E36" s="69"/>
      <c r="F36" s="113"/>
      <c r="G36" s="41"/>
      <c r="H36" s="69"/>
      <c r="I36" s="69"/>
      <c r="J36" s="69"/>
      <c r="K36" s="113"/>
      <c r="L36" s="41"/>
      <c r="M36" s="69"/>
      <c r="N36" s="69"/>
      <c r="O36" s="113"/>
      <c r="P36" s="41"/>
      <c r="Q36" s="69"/>
      <c r="R36" s="69"/>
      <c r="S36" s="114"/>
      <c r="T36" s="114"/>
      <c r="U36" s="114"/>
      <c r="V36" s="114"/>
      <c r="W36" s="113"/>
      <c r="X36" s="113"/>
      <c r="Y36" s="119">
        <v>0</v>
      </c>
      <c r="Z36" s="39">
        <v>648.47</v>
      </c>
      <c r="AA36" s="80">
        <f t="shared" si="1"/>
        <v>0</v>
      </c>
      <c r="AB36" s="118">
        <v>1</v>
      </c>
      <c r="AC36" s="39">
        <v>599</v>
      </c>
      <c r="AD36" s="80">
        <f t="shared" si="2"/>
        <v>599</v>
      </c>
      <c r="AE36" s="79"/>
      <c r="AF36" s="44"/>
      <c r="AG36" s="78"/>
      <c r="AH36" s="12"/>
      <c r="AI36" s="117"/>
      <c r="AJ36" s="117"/>
      <c r="AK36" s="117"/>
    </row>
    <row r="37" spans="1:37">
      <c r="A37" s="116" t="s">
        <v>87</v>
      </c>
      <c r="B37" s="115"/>
      <c r="C37" s="41"/>
      <c r="D37" s="69"/>
      <c r="E37" s="69"/>
      <c r="F37" s="113"/>
      <c r="G37" s="41"/>
      <c r="H37" s="69"/>
      <c r="I37" s="69"/>
      <c r="J37" s="69"/>
      <c r="K37" s="113"/>
      <c r="L37" s="41"/>
      <c r="M37" s="69"/>
      <c r="N37" s="69"/>
      <c r="O37" s="113"/>
      <c r="P37" s="41"/>
      <c r="Q37" s="69"/>
      <c r="R37" s="69"/>
      <c r="S37" s="114"/>
      <c r="T37" s="114"/>
      <c r="U37" s="114"/>
      <c r="V37" s="114"/>
      <c r="W37" s="113"/>
      <c r="X37" s="113"/>
      <c r="Y37" s="119">
        <v>0</v>
      </c>
      <c r="Z37" s="39">
        <v>0</v>
      </c>
      <c r="AA37" s="80">
        <f t="shared" si="1"/>
        <v>0</v>
      </c>
      <c r="AB37" s="118">
        <v>1</v>
      </c>
      <c r="AC37" s="39">
        <v>308</v>
      </c>
      <c r="AD37" s="80">
        <f t="shared" si="2"/>
        <v>308</v>
      </c>
      <c r="AE37" s="79"/>
      <c r="AF37" s="44"/>
      <c r="AG37" s="78"/>
      <c r="AH37" s="12"/>
      <c r="AI37" s="117"/>
      <c r="AJ37" s="117"/>
      <c r="AK37" s="117"/>
    </row>
    <row r="38" spans="1:37">
      <c r="A38" s="116" t="s">
        <v>86</v>
      </c>
      <c r="B38" s="115"/>
      <c r="C38" s="41"/>
      <c r="D38" s="69"/>
      <c r="E38" s="69"/>
      <c r="F38" s="113"/>
      <c r="G38" s="41"/>
      <c r="H38" s="69"/>
      <c r="I38" s="69"/>
      <c r="J38" s="69"/>
      <c r="K38" s="113"/>
      <c r="L38" s="41"/>
      <c r="M38" s="69"/>
      <c r="N38" s="69"/>
      <c r="O38" s="113"/>
      <c r="P38" s="41"/>
      <c r="Q38" s="69"/>
      <c r="R38" s="69"/>
      <c r="S38" s="114"/>
      <c r="T38" s="114"/>
      <c r="U38" s="114"/>
      <c r="V38" s="114"/>
      <c r="W38" s="113"/>
      <c r="X38" s="113"/>
      <c r="Y38" s="119">
        <v>0</v>
      </c>
      <c r="Z38" s="39">
        <v>0</v>
      </c>
      <c r="AA38" s="80">
        <f t="shared" si="1"/>
        <v>0</v>
      </c>
      <c r="AB38" s="118">
        <v>1</v>
      </c>
      <c r="AC38" s="39">
        <v>800</v>
      </c>
      <c r="AD38" s="80">
        <f t="shared" si="2"/>
        <v>800</v>
      </c>
      <c r="AE38" s="79"/>
      <c r="AF38" s="44"/>
      <c r="AG38" s="78"/>
      <c r="AH38" s="12"/>
      <c r="AI38" s="117"/>
      <c r="AJ38" s="117"/>
      <c r="AK38" s="117"/>
    </row>
    <row r="39" spans="1:37">
      <c r="A39" s="116" t="s">
        <v>85</v>
      </c>
      <c r="B39" s="115">
        <v>12100</v>
      </c>
      <c r="C39" s="41"/>
      <c r="D39" s="69"/>
      <c r="E39" s="69"/>
      <c r="F39" s="113"/>
      <c r="G39" s="41"/>
      <c r="H39" s="69"/>
      <c r="I39" s="69"/>
      <c r="J39" s="69"/>
      <c r="K39" s="113"/>
      <c r="L39" s="41"/>
      <c r="M39" s="69"/>
      <c r="N39" s="69"/>
      <c r="O39" s="113"/>
      <c r="P39" s="41"/>
      <c r="Q39" s="69"/>
      <c r="R39" s="69"/>
      <c r="S39" s="114"/>
      <c r="T39" s="114"/>
      <c r="U39" s="114"/>
      <c r="V39" s="114"/>
      <c r="W39" s="113"/>
      <c r="X39" s="113"/>
      <c r="Y39" s="119">
        <v>0</v>
      </c>
      <c r="Z39" s="39">
        <v>0</v>
      </c>
      <c r="AA39" s="80">
        <f t="shared" si="1"/>
        <v>0</v>
      </c>
      <c r="AB39" s="118">
        <v>1</v>
      </c>
      <c r="AC39" s="39">
        <v>249</v>
      </c>
      <c r="AD39" s="80">
        <f t="shared" si="2"/>
        <v>249</v>
      </c>
      <c r="AE39" s="79"/>
      <c r="AF39" s="44"/>
      <c r="AG39" s="78"/>
      <c r="AH39" s="12"/>
      <c r="AI39" s="117"/>
      <c r="AJ39" s="117"/>
      <c r="AK39" s="117"/>
    </row>
    <row r="40" spans="1:37">
      <c r="A40" s="116" t="s">
        <v>84</v>
      </c>
      <c r="B40" s="115">
        <v>12100</v>
      </c>
      <c r="C40" s="41"/>
      <c r="D40" s="69"/>
      <c r="E40" s="69"/>
      <c r="F40" s="113"/>
      <c r="G40" s="41"/>
      <c r="H40" s="69"/>
      <c r="I40" s="69"/>
      <c r="J40" s="69"/>
      <c r="K40" s="113"/>
      <c r="L40" s="41"/>
      <c r="M40" s="69"/>
      <c r="N40" s="69"/>
      <c r="O40" s="113"/>
      <c r="P40" s="41"/>
      <c r="Q40" s="69"/>
      <c r="R40" s="69"/>
      <c r="S40" s="114"/>
      <c r="T40" s="114"/>
      <c r="U40" s="114"/>
      <c r="V40" s="114"/>
      <c r="W40" s="113"/>
      <c r="X40" s="113"/>
      <c r="Y40" s="119">
        <v>0</v>
      </c>
      <c r="Z40" s="39">
        <v>0</v>
      </c>
      <c r="AA40" s="80">
        <f t="shared" si="1"/>
        <v>0</v>
      </c>
      <c r="AB40" s="118">
        <v>1</v>
      </c>
      <c r="AC40" s="39">
        <v>182</v>
      </c>
      <c r="AD40" s="80">
        <f t="shared" si="2"/>
        <v>182</v>
      </c>
      <c r="AE40" s="79"/>
      <c r="AF40" s="44"/>
      <c r="AG40" s="78"/>
      <c r="AH40" s="12"/>
      <c r="AI40" s="117"/>
      <c r="AJ40" s="117"/>
      <c r="AK40" s="117"/>
    </row>
    <row r="41" spans="1:37">
      <c r="A41" s="116"/>
      <c r="B41" s="115">
        <v>12100</v>
      </c>
      <c r="C41" s="41"/>
      <c r="D41" s="69"/>
      <c r="E41" s="69"/>
      <c r="F41" s="113"/>
      <c r="G41" s="41"/>
      <c r="H41" s="69"/>
      <c r="I41" s="69"/>
      <c r="J41" s="69"/>
      <c r="K41" s="113"/>
      <c r="L41" s="41"/>
      <c r="M41" s="69"/>
      <c r="N41" s="69"/>
      <c r="O41" s="113"/>
      <c r="P41" s="41"/>
      <c r="Q41" s="69"/>
      <c r="R41" s="69"/>
      <c r="S41" s="114"/>
      <c r="T41" s="114"/>
      <c r="U41" s="114"/>
      <c r="V41" s="114"/>
      <c r="W41" s="113"/>
      <c r="X41" s="113"/>
      <c r="Y41" s="119"/>
      <c r="Z41" s="39"/>
      <c r="AA41" s="80"/>
      <c r="AB41" s="118"/>
      <c r="AC41" s="39"/>
      <c r="AD41" s="80"/>
      <c r="AE41" s="79"/>
      <c r="AF41" s="44"/>
      <c r="AG41" s="78"/>
      <c r="AH41" s="12"/>
      <c r="AI41" s="117"/>
      <c r="AJ41" s="117"/>
      <c r="AK41" s="117"/>
    </row>
    <row r="42" spans="1:37">
      <c r="A42" s="116" t="s">
        <v>83</v>
      </c>
      <c r="B42" s="115">
        <v>12100</v>
      </c>
      <c r="C42" s="41"/>
      <c r="D42" s="69"/>
      <c r="E42" s="69"/>
      <c r="F42" s="113"/>
      <c r="G42" s="41"/>
      <c r="H42" s="69"/>
      <c r="I42" s="69"/>
      <c r="J42" s="69"/>
      <c r="K42" s="113"/>
      <c r="L42" s="41"/>
      <c r="M42" s="69"/>
      <c r="N42" s="69"/>
      <c r="O42" s="113"/>
      <c r="P42" s="41"/>
      <c r="Q42" s="69"/>
      <c r="R42" s="69"/>
      <c r="S42" s="114"/>
      <c r="T42" s="114"/>
      <c r="U42" s="114"/>
      <c r="V42" s="114"/>
      <c r="W42" s="113"/>
      <c r="X42" s="113"/>
      <c r="Y42" s="119">
        <v>0</v>
      </c>
      <c r="Z42" s="39">
        <v>0</v>
      </c>
      <c r="AA42" s="80">
        <f>(Y42*Z42)</f>
        <v>0</v>
      </c>
      <c r="AB42" s="118">
        <v>18</v>
      </c>
      <c r="AC42" s="39">
        <v>349</v>
      </c>
      <c r="AD42" s="80">
        <f t="shared" ref="AD42:AD55" si="3">(AB42*AC42)</f>
        <v>6282</v>
      </c>
      <c r="AE42" s="79"/>
      <c r="AF42" s="44"/>
      <c r="AG42" s="78"/>
      <c r="AH42" s="12"/>
      <c r="AI42" s="117"/>
      <c r="AJ42" s="117"/>
      <c r="AK42" s="117"/>
    </row>
    <row r="43" spans="1:37">
      <c r="A43" s="116" t="s">
        <v>82</v>
      </c>
      <c r="B43" s="115">
        <v>12100</v>
      </c>
      <c r="C43" s="41"/>
      <c r="D43" s="69"/>
      <c r="E43" s="69"/>
      <c r="F43" s="113"/>
      <c r="G43" s="41"/>
      <c r="H43" s="69"/>
      <c r="I43" s="69"/>
      <c r="J43" s="69"/>
      <c r="K43" s="113"/>
      <c r="L43" s="41"/>
      <c r="M43" s="69"/>
      <c r="N43" s="69"/>
      <c r="O43" s="113"/>
      <c r="P43" s="41"/>
      <c r="Q43" s="69"/>
      <c r="R43" s="69"/>
      <c r="S43" s="114"/>
      <c r="T43" s="114"/>
      <c r="U43" s="114"/>
      <c r="V43" s="114"/>
      <c r="W43" s="113"/>
      <c r="X43" s="113"/>
      <c r="Y43" s="119">
        <v>0</v>
      </c>
      <c r="Z43" s="39">
        <v>0</v>
      </c>
      <c r="AA43" s="80">
        <f>(Y43*Z43)</f>
        <v>0</v>
      </c>
      <c r="AB43" s="118">
        <v>18</v>
      </c>
      <c r="AC43" s="39">
        <v>84.81</v>
      </c>
      <c r="AD43" s="80">
        <f t="shared" si="3"/>
        <v>1526.58</v>
      </c>
      <c r="AE43" s="79"/>
      <c r="AF43" s="44"/>
      <c r="AG43" s="78"/>
      <c r="AH43" s="12"/>
      <c r="AI43" s="117"/>
      <c r="AJ43" s="117"/>
      <c r="AK43" s="117"/>
    </row>
    <row r="44" spans="1:37">
      <c r="A44" s="116" t="s">
        <v>81</v>
      </c>
      <c r="B44" s="115">
        <v>12100</v>
      </c>
      <c r="C44" s="41"/>
      <c r="D44" s="69"/>
      <c r="E44" s="69"/>
      <c r="F44" s="113"/>
      <c r="G44" s="41"/>
      <c r="H44" s="69"/>
      <c r="I44" s="69"/>
      <c r="J44" s="69"/>
      <c r="K44" s="113"/>
      <c r="L44" s="41"/>
      <c r="M44" s="69"/>
      <c r="N44" s="69"/>
      <c r="O44" s="113"/>
      <c r="P44" s="41"/>
      <c r="Q44" s="69"/>
      <c r="R44" s="69"/>
      <c r="S44" s="114"/>
      <c r="T44" s="114"/>
      <c r="U44" s="114"/>
      <c r="V44" s="114"/>
      <c r="W44" s="113" t="s">
        <v>80</v>
      </c>
      <c r="X44" s="113" t="s">
        <v>79</v>
      </c>
      <c r="Y44" s="119">
        <v>0</v>
      </c>
      <c r="Z44" s="39">
        <v>0</v>
      </c>
      <c r="AA44" s="80">
        <f>(Y44*Z44)</f>
        <v>0</v>
      </c>
      <c r="AB44" s="118">
        <v>1</v>
      </c>
      <c r="AC44" s="39">
        <v>2362</v>
      </c>
      <c r="AD44" s="80">
        <f t="shared" si="3"/>
        <v>2362</v>
      </c>
      <c r="AE44" s="79"/>
      <c r="AF44" s="44"/>
      <c r="AG44" s="78"/>
      <c r="AH44" s="12"/>
      <c r="AI44" s="117"/>
      <c r="AJ44" s="117"/>
      <c r="AK44" s="117"/>
    </row>
    <row r="45" spans="1:37">
      <c r="A45" s="116" t="s">
        <v>78</v>
      </c>
      <c r="B45" s="115">
        <v>12101</v>
      </c>
      <c r="C45" s="41"/>
      <c r="D45" s="69"/>
      <c r="E45" s="69"/>
      <c r="F45" s="113"/>
      <c r="G45" s="41"/>
      <c r="H45" s="69"/>
      <c r="I45" s="69"/>
      <c r="J45" s="69"/>
      <c r="K45" s="113"/>
      <c r="L45" s="41"/>
      <c r="M45" s="69"/>
      <c r="N45" s="69"/>
      <c r="O45" s="113"/>
      <c r="P45" s="41"/>
      <c r="Q45" s="69"/>
      <c r="R45" s="69"/>
      <c r="S45" s="114"/>
      <c r="T45" s="114"/>
      <c r="U45" s="114"/>
      <c r="V45" s="114" t="s">
        <v>0</v>
      </c>
      <c r="W45" s="113" t="s">
        <v>0</v>
      </c>
      <c r="X45" s="113" t="s">
        <v>0</v>
      </c>
      <c r="Y45" s="119">
        <v>0</v>
      </c>
      <c r="Z45" s="39">
        <v>0</v>
      </c>
      <c r="AA45" s="80">
        <f>(Y45*Z45)</f>
        <v>0</v>
      </c>
      <c r="AB45" s="118">
        <v>1</v>
      </c>
      <c r="AC45" s="39">
        <v>455</v>
      </c>
      <c r="AD45" s="80">
        <f t="shared" si="3"/>
        <v>455</v>
      </c>
      <c r="AE45" s="79"/>
      <c r="AF45" s="44"/>
      <c r="AG45" s="78"/>
      <c r="AH45" s="12"/>
      <c r="AI45" s="117"/>
      <c r="AJ45" s="117"/>
      <c r="AK45" s="117"/>
    </row>
    <row r="46" spans="1:37">
      <c r="A46" s="116" t="s">
        <v>77</v>
      </c>
      <c r="B46" s="115"/>
      <c r="C46" s="41"/>
      <c r="D46" s="69"/>
      <c r="E46" s="69"/>
      <c r="F46" s="113"/>
      <c r="G46" s="41"/>
      <c r="H46" s="69"/>
      <c r="I46" s="69"/>
      <c r="J46" s="69"/>
      <c r="K46" s="113"/>
      <c r="L46" s="41"/>
      <c r="M46" s="69"/>
      <c r="N46" s="69"/>
      <c r="O46" s="113"/>
      <c r="P46" s="41"/>
      <c r="Q46" s="69"/>
      <c r="R46" s="69"/>
      <c r="S46" s="114"/>
      <c r="T46" s="114"/>
      <c r="U46" s="114"/>
      <c r="V46" s="114"/>
      <c r="W46" s="113"/>
      <c r="X46" s="113"/>
      <c r="Y46" s="119">
        <v>0</v>
      </c>
      <c r="Z46" s="39">
        <v>0</v>
      </c>
      <c r="AA46" s="80">
        <v>0</v>
      </c>
      <c r="AB46" s="118">
        <v>2</v>
      </c>
      <c r="AC46" s="39">
        <v>265</v>
      </c>
      <c r="AD46" s="80">
        <f t="shared" si="3"/>
        <v>530</v>
      </c>
      <c r="AE46" s="79"/>
      <c r="AF46" s="44"/>
      <c r="AG46" s="78"/>
      <c r="AH46" s="12"/>
      <c r="AI46" s="117"/>
      <c r="AJ46" s="117"/>
      <c r="AK46" s="117"/>
    </row>
    <row r="47" spans="1:37">
      <c r="A47" s="116" t="s">
        <v>76</v>
      </c>
      <c r="B47" s="115"/>
      <c r="C47" s="41"/>
      <c r="D47" s="69"/>
      <c r="E47" s="69"/>
      <c r="F47" s="113"/>
      <c r="G47" s="41"/>
      <c r="H47" s="69"/>
      <c r="I47" s="69"/>
      <c r="J47" s="69"/>
      <c r="K47" s="113"/>
      <c r="L47" s="41"/>
      <c r="M47" s="69"/>
      <c r="N47" s="69"/>
      <c r="O47" s="113"/>
      <c r="P47" s="41"/>
      <c r="Q47" s="69"/>
      <c r="R47" s="69"/>
      <c r="S47" s="114"/>
      <c r="T47" s="114"/>
      <c r="U47" s="114"/>
      <c r="V47" s="114"/>
      <c r="W47" s="113"/>
      <c r="X47" s="113"/>
      <c r="Y47" s="119">
        <v>6</v>
      </c>
      <c r="Z47" s="39">
        <v>999</v>
      </c>
      <c r="AA47" s="80">
        <f t="shared" ref="AA47:AA57" si="4">(Y47*Z47)</f>
        <v>5994</v>
      </c>
      <c r="AB47" s="118">
        <v>0</v>
      </c>
      <c r="AC47" s="39">
        <v>0</v>
      </c>
      <c r="AD47" s="80">
        <f t="shared" si="3"/>
        <v>0</v>
      </c>
      <c r="AE47" s="79"/>
      <c r="AF47" s="44"/>
      <c r="AG47" s="78"/>
      <c r="AH47" s="12"/>
      <c r="AI47" s="117"/>
      <c r="AJ47" s="117"/>
      <c r="AK47" s="117"/>
    </row>
    <row r="48" spans="1:37">
      <c r="A48" s="116" t="s">
        <v>75</v>
      </c>
      <c r="B48" s="115"/>
      <c r="C48" s="41"/>
      <c r="D48" s="69"/>
      <c r="E48" s="69"/>
      <c r="F48" s="113"/>
      <c r="G48" s="41"/>
      <c r="H48" s="69"/>
      <c r="I48" s="69"/>
      <c r="J48" s="69"/>
      <c r="K48" s="113"/>
      <c r="L48" s="41"/>
      <c r="M48" s="69"/>
      <c r="N48" s="69"/>
      <c r="O48" s="113"/>
      <c r="P48" s="41"/>
      <c r="Q48" s="69"/>
      <c r="R48" s="69"/>
      <c r="S48" s="114"/>
      <c r="T48" s="114"/>
      <c r="U48" s="114"/>
      <c r="V48" s="114"/>
      <c r="W48" s="113"/>
      <c r="X48" s="113"/>
      <c r="Y48" s="119">
        <v>8</v>
      </c>
      <c r="Z48" s="39">
        <v>734.89</v>
      </c>
      <c r="AA48" s="80">
        <f t="shared" si="4"/>
        <v>5879.12</v>
      </c>
      <c r="AB48" s="118">
        <v>0</v>
      </c>
      <c r="AC48" s="39">
        <v>0</v>
      </c>
      <c r="AD48" s="80">
        <f t="shared" si="3"/>
        <v>0</v>
      </c>
      <c r="AE48" s="79"/>
      <c r="AF48" s="44"/>
      <c r="AG48" s="78"/>
      <c r="AH48" s="12"/>
      <c r="AI48" s="117"/>
      <c r="AJ48" s="117"/>
      <c r="AK48" s="117"/>
    </row>
    <row r="49" spans="1:37">
      <c r="A49" s="116" t="s">
        <v>74</v>
      </c>
      <c r="B49" s="115"/>
      <c r="C49" s="41"/>
      <c r="D49" s="69"/>
      <c r="E49" s="69"/>
      <c r="F49" s="113"/>
      <c r="G49" s="41"/>
      <c r="H49" s="69"/>
      <c r="I49" s="69"/>
      <c r="J49" s="69"/>
      <c r="K49" s="113"/>
      <c r="L49" s="41"/>
      <c r="M49" s="69"/>
      <c r="N49" s="69"/>
      <c r="O49" s="113"/>
      <c r="P49" s="41"/>
      <c r="Q49" s="69"/>
      <c r="R49" s="69"/>
      <c r="S49" s="114"/>
      <c r="T49" s="114"/>
      <c r="U49" s="114"/>
      <c r="V49" s="114"/>
      <c r="W49" s="113"/>
      <c r="X49" s="113"/>
      <c r="Y49" s="119">
        <v>0</v>
      </c>
      <c r="Z49" s="39">
        <v>1698</v>
      </c>
      <c r="AA49" s="80">
        <f t="shared" si="4"/>
        <v>0</v>
      </c>
      <c r="AB49" s="118">
        <v>0</v>
      </c>
      <c r="AC49" s="39">
        <v>0</v>
      </c>
      <c r="AD49" s="80">
        <f t="shared" si="3"/>
        <v>0</v>
      </c>
      <c r="AE49" s="79"/>
      <c r="AF49" s="44"/>
      <c r="AG49" s="78"/>
      <c r="AH49" s="12"/>
      <c r="AI49" s="117"/>
      <c r="AJ49" s="117"/>
      <c r="AK49" s="117"/>
    </row>
    <row r="50" spans="1:37">
      <c r="A50" s="116" t="s">
        <v>73</v>
      </c>
      <c r="B50" s="115"/>
      <c r="C50" s="41"/>
      <c r="D50" s="69"/>
      <c r="E50" s="69"/>
      <c r="F50" s="113"/>
      <c r="G50" s="41"/>
      <c r="H50" s="69"/>
      <c r="I50" s="69"/>
      <c r="J50" s="69"/>
      <c r="K50" s="113"/>
      <c r="L50" s="41"/>
      <c r="M50" s="69"/>
      <c r="N50" s="69"/>
      <c r="O50" s="113"/>
      <c r="P50" s="41"/>
      <c r="Q50" s="69"/>
      <c r="R50" s="69"/>
      <c r="S50" s="114"/>
      <c r="T50" s="114"/>
      <c r="U50" s="114"/>
      <c r="V50" s="114"/>
      <c r="W50" s="113"/>
      <c r="X50" s="113"/>
      <c r="Y50" s="119">
        <v>0</v>
      </c>
      <c r="Z50" s="39">
        <v>1756.79</v>
      </c>
      <c r="AA50" s="80">
        <f t="shared" si="4"/>
        <v>0</v>
      </c>
      <c r="AB50" s="118">
        <v>0</v>
      </c>
      <c r="AC50" s="39">
        <v>0</v>
      </c>
      <c r="AD50" s="80">
        <f t="shared" si="3"/>
        <v>0</v>
      </c>
      <c r="AE50" s="79"/>
      <c r="AF50" s="44"/>
      <c r="AG50" s="78"/>
      <c r="AH50" s="12"/>
      <c r="AI50" s="117"/>
      <c r="AJ50" s="117"/>
      <c r="AK50" s="117"/>
    </row>
    <row r="51" spans="1:37">
      <c r="A51" s="123" t="s">
        <v>72</v>
      </c>
      <c r="B51" s="115"/>
      <c r="C51" s="41"/>
      <c r="D51" s="69"/>
      <c r="E51" s="69"/>
      <c r="F51" s="113"/>
      <c r="G51" s="41"/>
      <c r="H51" s="69"/>
      <c r="I51" s="69"/>
      <c r="J51" s="69"/>
      <c r="K51" s="113"/>
      <c r="L51" s="41"/>
      <c r="M51" s="69"/>
      <c r="N51" s="69"/>
      <c r="O51" s="113"/>
      <c r="P51" s="41"/>
      <c r="Q51" s="69"/>
      <c r="R51" s="69"/>
      <c r="S51" s="114"/>
      <c r="T51" s="114"/>
      <c r="U51" s="114"/>
      <c r="V51" s="114"/>
      <c r="W51" s="113"/>
      <c r="X51" s="113"/>
      <c r="Y51" s="119">
        <v>4</v>
      </c>
      <c r="Z51" s="39">
        <v>635.20000000000005</v>
      </c>
      <c r="AA51" s="80">
        <f t="shared" si="4"/>
        <v>2540.8000000000002</v>
      </c>
      <c r="AB51" s="118">
        <v>0</v>
      </c>
      <c r="AC51" s="39">
        <v>0</v>
      </c>
      <c r="AD51" s="80">
        <f t="shared" si="3"/>
        <v>0</v>
      </c>
      <c r="AE51" s="79"/>
      <c r="AF51" s="44"/>
      <c r="AG51" s="78"/>
      <c r="AH51" s="12"/>
      <c r="AI51" s="117"/>
      <c r="AJ51" s="117"/>
      <c r="AK51" s="117"/>
    </row>
    <row r="52" spans="1:37">
      <c r="A52" s="120" t="s">
        <v>71</v>
      </c>
      <c r="B52" s="115"/>
      <c r="C52" s="41"/>
      <c r="D52" s="69"/>
      <c r="E52" s="69"/>
      <c r="F52" s="113"/>
      <c r="G52" s="41"/>
      <c r="H52" s="69"/>
      <c r="I52" s="69"/>
      <c r="J52" s="69"/>
      <c r="K52" s="113"/>
      <c r="L52" s="41"/>
      <c r="M52" s="69"/>
      <c r="N52" s="69"/>
      <c r="O52" s="113"/>
      <c r="P52" s="41"/>
      <c r="Q52" s="69"/>
      <c r="R52" s="69"/>
      <c r="S52" s="114"/>
      <c r="T52" s="114"/>
      <c r="U52" s="114"/>
      <c r="V52" s="114"/>
      <c r="W52" s="113"/>
      <c r="X52" s="113"/>
      <c r="Y52" s="119">
        <v>4</v>
      </c>
      <c r="Z52" s="39">
        <v>3218.29</v>
      </c>
      <c r="AA52" s="80">
        <f t="shared" si="4"/>
        <v>12873.16</v>
      </c>
      <c r="AB52" s="118">
        <v>0</v>
      </c>
      <c r="AC52" s="39">
        <v>0</v>
      </c>
      <c r="AD52" s="80">
        <f t="shared" si="3"/>
        <v>0</v>
      </c>
      <c r="AE52" s="79"/>
      <c r="AF52" s="44"/>
      <c r="AG52" s="78"/>
      <c r="AH52" s="12"/>
      <c r="AI52" s="117"/>
      <c r="AJ52" s="117"/>
      <c r="AK52" s="117"/>
    </row>
    <row r="53" spans="1:37">
      <c r="A53" s="120" t="s">
        <v>70</v>
      </c>
      <c r="B53" s="115"/>
      <c r="C53" s="41"/>
      <c r="D53" s="69"/>
      <c r="E53" s="69"/>
      <c r="F53" s="113"/>
      <c r="G53" s="41"/>
      <c r="H53" s="69"/>
      <c r="I53" s="69"/>
      <c r="J53" s="69"/>
      <c r="K53" s="113"/>
      <c r="L53" s="41"/>
      <c r="M53" s="69"/>
      <c r="N53" s="69"/>
      <c r="O53" s="113"/>
      <c r="P53" s="41"/>
      <c r="Q53" s="69"/>
      <c r="R53" s="69"/>
      <c r="S53" s="114"/>
      <c r="T53" s="114"/>
      <c r="U53" s="114"/>
      <c r="V53" s="114"/>
      <c r="W53" s="113"/>
      <c r="X53" s="113"/>
      <c r="Y53" s="119">
        <v>4</v>
      </c>
      <c r="Z53" s="39">
        <v>5994.15</v>
      </c>
      <c r="AA53" s="80">
        <f t="shared" si="4"/>
        <v>23976.6</v>
      </c>
      <c r="AB53" s="118">
        <v>0</v>
      </c>
      <c r="AC53" s="39">
        <v>0</v>
      </c>
      <c r="AD53" s="80">
        <f t="shared" si="3"/>
        <v>0</v>
      </c>
      <c r="AE53" s="79"/>
      <c r="AF53" s="44"/>
      <c r="AG53" s="78"/>
      <c r="AH53" s="12"/>
      <c r="AI53" s="117"/>
      <c r="AJ53" s="117"/>
      <c r="AK53" s="117"/>
    </row>
    <row r="54" spans="1:37">
      <c r="A54" s="120" t="s">
        <v>69</v>
      </c>
      <c r="B54" s="115"/>
      <c r="C54" s="41"/>
      <c r="D54" s="69"/>
      <c r="E54" s="69"/>
      <c r="F54" s="113"/>
      <c r="G54" s="41"/>
      <c r="H54" s="69"/>
      <c r="I54" s="69"/>
      <c r="J54" s="69"/>
      <c r="K54" s="113"/>
      <c r="L54" s="41"/>
      <c r="M54" s="69"/>
      <c r="N54" s="69"/>
      <c r="O54" s="113"/>
      <c r="P54" s="41"/>
      <c r="Q54" s="69"/>
      <c r="R54" s="69"/>
      <c r="S54" s="114"/>
      <c r="T54" s="114"/>
      <c r="U54" s="114"/>
      <c r="V54" s="114"/>
      <c r="W54" s="113"/>
      <c r="X54" s="113"/>
      <c r="Y54" s="119">
        <v>4</v>
      </c>
      <c r="Z54" s="39">
        <v>886.7</v>
      </c>
      <c r="AA54" s="80">
        <f t="shared" si="4"/>
        <v>3546.8</v>
      </c>
      <c r="AB54" s="118">
        <v>0</v>
      </c>
      <c r="AC54" s="39">
        <v>0</v>
      </c>
      <c r="AD54" s="80">
        <f t="shared" si="3"/>
        <v>0</v>
      </c>
      <c r="AE54" s="79"/>
      <c r="AF54" s="44"/>
      <c r="AG54" s="78"/>
      <c r="AH54" s="12"/>
      <c r="AI54" s="117"/>
      <c r="AJ54" s="117"/>
      <c r="AK54" s="117"/>
    </row>
    <row r="55" spans="1:37">
      <c r="A55" s="116" t="s">
        <v>68</v>
      </c>
      <c r="B55" s="115"/>
      <c r="C55" s="41"/>
      <c r="D55" s="69"/>
      <c r="E55" s="69"/>
      <c r="F55" s="113"/>
      <c r="G55" s="41"/>
      <c r="H55" s="69"/>
      <c r="I55" s="69"/>
      <c r="J55" s="69"/>
      <c r="K55" s="113"/>
      <c r="L55" s="41"/>
      <c r="M55" s="69"/>
      <c r="N55" s="69"/>
      <c r="O55" s="113"/>
      <c r="P55" s="41"/>
      <c r="Q55" s="69"/>
      <c r="R55" s="69"/>
      <c r="S55" s="114"/>
      <c r="T55" s="114"/>
      <c r="U55" s="114"/>
      <c r="V55" s="114"/>
      <c r="W55" s="113"/>
      <c r="X55" s="113"/>
      <c r="Y55" s="119">
        <v>2</v>
      </c>
      <c r="Z55" s="39">
        <v>549</v>
      </c>
      <c r="AA55" s="80">
        <f t="shared" si="4"/>
        <v>1098</v>
      </c>
      <c r="AB55" s="118">
        <v>3</v>
      </c>
      <c r="AC55" s="39">
        <v>449</v>
      </c>
      <c r="AD55" s="80">
        <f t="shared" si="3"/>
        <v>1347</v>
      </c>
      <c r="AE55" s="79"/>
      <c r="AF55" s="44"/>
      <c r="AG55" s="78"/>
      <c r="AH55" s="12"/>
      <c r="AI55" s="117"/>
      <c r="AJ55" s="117"/>
      <c r="AK55" s="117"/>
    </row>
    <row r="56" spans="1:37">
      <c r="A56" s="120" t="s">
        <v>67</v>
      </c>
      <c r="B56" s="115"/>
      <c r="C56" s="41"/>
      <c r="D56" s="69"/>
      <c r="E56" s="69"/>
      <c r="F56" s="113"/>
      <c r="G56" s="41"/>
      <c r="H56" s="69"/>
      <c r="I56" s="69"/>
      <c r="J56" s="69"/>
      <c r="K56" s="113"/>
      <c r="L56" s="41"/>
      <c r="M56" s="69"/>
      <c r="N56" s="69"/>
      <c r="O56" s="113"/>
      <c r="P56" s="41"/>
      <c r="Q56" s="69"/>
      <c r="R56" s="69"/>
      <c r="S56" s="114"/>
      <c r="T56" s="114"/>
      <c r="U56" s="114"/>
      <c r="V56" s="114"/>
      <c r="W56" s="113"/>
      <c r="X56" s="113"/>
      <c r="Y56" s="119">
        <v>1</v>
      </c>
      <c r="Z56" s="39">
        <v>4500</v>
      </c>
      <c r="AA56" s="80">
        <f t="shared" si="4"/>
        <v>4500</v>
      </c>
      <c r="AB56" s="118"/>
      <c r="AC56" s="39"/>
      <c r="AD56" s="80"/>
      <c r="AE56" s="79"/>
      <c r="AF56" s="44"/>
      <c r="AG56" s="78"/>
      <c r="AH56" s="12"/>
      <c r="AI56" s="117"/>
      <c r="AJ56" s="117"/>
      <c r="AK56" s="117"/>
    </row>
    <row r="57" spans="1:37" hidden="1">
      <c r="A57" s="120" t="s">
        <v>66</v>
      </c>
      <c r="B57" s="115"/>
      <c r="C57" s="41"/>
      <c r="D57" s="69"/>
      <c r="E57" s="69"/>
      <c r="F57" s="113"/>
      <c r="G57" s="41"/>
      <c r="H57" s="69"/>
      <c r="I57" s="69"/>
      <c r="J57" s="69"/>
      <c r="K57" s="113"/>
      <c r="L57" s="41"/>
      <c r="M57" s="69"/>
      <c r="N57" s="69"/>
      <c r="O57" s="113"/>
      <c r="P57" s="41"/>
      <c r="Q57" s="69"/>
      <c r="R57" s="69"/>
      <c r="S57" s="114"/>
      <c r="T57" s="114"/>
      <c r="U57" s="114"/>
      <c r="V57" s="114"/>
      <c r="W57" s="113"/>
      <c r="X57" s="113"/>
      <c r="Y57" s="119">
        <v>1</v>
      </c>
      <c r="Z57" s="39">
        <v>5899</v>
      </c>
      <c r="AA57" s="80">
        <f t="shared" si="4"/>
        <v>5899</v>
      </c>
      <c r="AB57" s="118"/>
      <c r="AC57" s="39"/>
      <c r="AD57" s="80"/>
      <c r="AE57" s="79"/>
      <c r="AF57" s="44"/>
      <c r="AG57" s="78"/>
      <c r="AH57" s="12"/>
      <c r="AI57" s="117"/>
      <c r="AJ57" s="117"/>
      <c r="AK57" s="117"/>
    </row>
    <row r="58" spans="1:37">
      <c r="A58" s="120"/>
      <c r="B58" s="115"/>
      <c r="C58" s="41"/>
      <c r="D58" s="69"/>
      <c r="E58" s="69"/>
      <c r="F58" s="113"/>
      <c r="G58" s="41"/>
      <c r="H58" s="69"/>
      <c r="I58" s="69"/>
      <c r="J58" s="69"/>
      <c r="K58" s="113"/>
      <c r="L58" s="41"/>
      <c r="M58" s="69"/>
      <c r="N58" s="69"/>
      <c r="O58" s="113"/>
      <c r="P58" s="41"/>
      <c r="Q58" s="69"/>
      <c r="R58" s="69"/>
      <c r="S58" s="114"/>
      <c r="T58" s="114"/>
      <c r="U58" s="114"/>
      <c r="V58" s="114"/>
      <c r="W58" s="113"/>
      <c r="X58" s="113"/>
      <c r="Y58" s="119"/>
      <c r="Z58" s="39"/>
      <c r="AA58" s="80"/>
      <c r="AB58" s="118"/>
      <c r="AC58" s="39"/>
      <c r="AD58" s="80"/>
      <c r="AE58" s="79"/>
      <c r="AF58" s="44"/>
      <c r="AG58" s="78"/>
      <c r="AH58" s="12"/>
      <c r="AI58" s="117"/>
      <c r="AJ58" s="117"/>
      <c r="AK58" s="117"/>
    </row>
    <row r="59" spans="1:37">
      <c r="A59" s="120" t="s">
        <v>65</v>
      </c>
      <c r="B59" s="115"/>
      <c r="C59" s="41"/>
      <c r="D59" s="69"/>
      <c r="E59" s="69"/>
      <c r="F59" s="113"/>
      <c r="G59" s="41"/>
      <c r="H59" s="69"/>
      <c r="I59" s="69"/>
      <c r="J59" s="69"/>
      <c r="K59" s="113"/>
      <c r="L59" s="41"/>
      <c r="M59" s="69"/>
      <c r="N59" s="69"/>
      <c r="O59" s="113"/>
      <c r="P59" s="41"/>
      <c r="Q59" s="69"/>
      <c r="R59" s="69"/>
      <c r="S59" s="114"/>
      <c r="T59" s="114"/>
      <c r="U59" s="114"/>
      <c r="V59" s="114"/>
      <c r="W59" s="113"/>
      <c r="X59" s="113"/>
      <c r="Y59" s="119">
        <v>2</v>
      </c>
      <c r="Z59" s="39">
        <v>4750</v>
      </c>
      <c r="AA59" s="80">
        <f t="shared" ref="AA59:AA66" si="5">(Y59*Z59)</f>
        <v>9500</v>
      </c>
      <c r="AB59" s="118"/>
      <c r="AC59" s="39"/>
      <c r="AD59" s="80"/>
      <c r="AE59" s="79"/>
      <c r="AF59" s="44"/>
      <c r="AG59" s="78"/>
      <c r="AH59" s="12"/>
      <c r="AI59" s="117"/>
      <c r="AJ59" s="117"/>
      <c r="AK59" s="117"/>
    </row>
    <row r="60" spans="1:37">
      <c r="A60" s="120" t="s">
        <v>64</v>
      </c>
      <c r="B60" s="115"/>
      <c r="C60" s="41"/>
      <c r="D60" s="69"/>
      <c r="E60" s="69"/>
      <c r="F60" s="113"/>
      <c r="G60" s="41"/>
      <c r="H60" s="69"/>
      <c r="I60" s="69"/>
      <c r="J60" s="69"/>
      <c r="K60" s="113"/>
      <c r="L60" s="41"/>
      <c r="M60" s="69"/>
      <c r="N60" s="69"/>
      <c r="O60" s="113"/>
      <c r="P60" s="41"/>
      <c r="Q60" s="69"/>
      <c r="R60" s="69"/>
      <c r="S60" s="114"/>
      <c r="T60" s="114"/>
      <c r="U60" s="114"/>
      <c r="V60" s="114"/>
      <c r="W60" s="113"/>
      <c r="X60" s="113"/>
      <c r="Y60" s="119">
        <v>2</v>
      </c>
      <c r="Z60" s="39">
        <v>1400</v>
      </c>
      <c r="AA60" s="80">
        <f t="shared" si="5"/>
        <v>2800</v>
      </c>
      <c r="AB60" s="118"/>
      <c r="AC60" s="39"/>
      <c r="AD60" s="80"/>
      <c r="AE60" s="79"/>
      <c r="AF60" s="44"/>
      <c r="AG60" s="78"/>
      <c r="AH60" s="12"/>
      <c r="AI60" s="117"/>
      <c r="AJ60" s="117"/>
      <c r="AK60" s="117"/>
    </row>
    <row r="61" spans="1:37">
      <c r="A61" s="120" t="s">
        <v>63</v>
      </c>
      <c r="B61" s="115"/>
      <c r="C61" s="41"/>
      <c r="D61" s="69"/>
      <c r="E61" s="69"/>
      <c r="F61" s="113"/>
      <c r="G61" s="41"/>
      <c r="H61" s="69"/>
      <c r="I61" s="69"/>
      <c r="J61" s="69"/>
      <c r="K61" s="113"/>
      <c r="L61" s="41"/>
      <c r="M61" s="69"/>
      <c r="N61" s="69"/>
      <c r="O61" s="113"/>
      <c r="P61" s="41"/>
      <c r="Q61" s="69"/>
      <c r="R61" s="69"/>
      <c r="S61" s="114"/>
      <c r="T61" s="114"/>
      <c r="U61" s="114"/>
      <c r="V61" s="114"/>
      <c r="W61" s="113"/>
      <c r="X61" s="113"/>
      <c r="Y61" s="119">
        <v>1</v>
      </c>
      <c r="Z61" s="39">
        <v>2135</v>
      </c>
      <c r="AA61" s="80">
        <f t="shared" si="5"/>
        <v>2135</v>
      </c>
      <c r="AB61" s="118"/>
      <c r="AC61" s="39"/>
      <c r="AD61" s="80"/>
      <c r="AE61" s="79"/>
      <c r="AF61" s="44"/>
      <c r="AG61" s="78"/>
      <c r="AH61" s="12"/>
      <c r="AI61" s="117"/>
      <c r="AJ61" s="117"/>
      <c r="AK61" s="117"/>
    </row>
    <row r="62" spans="1:37">
      <c r="A62" s="120" t="s">
        <v>62</v>
      </c>
      <c r="B62" s="121"/>
      <c r="C62" s="41"/>
      <c r="D62" s="69"/>
      <c r="E62" s="69"/>
      <c r="F62" s="113"/>
      <c r="G62" s="41"/>
      <c r="H62" s="69"/>
      <c r="I62" s="69"/>
      <c r="J62" s="69"/>
      <c r="K62" s="113"/>
      <c r="L62" s="41"/>
      <c r="M62" s="69"/>
      <c r="N62" s="69"/>
      <c r="O62" s="113"/>
      <c r="P62" s="41"/>
      <c r="Q62" s="69"/>
      <c r="R62" s="69"/>
      <c r="S62" s="114"/>
      <c r="T62" s="114"/>
      <c r="U62" s="114"/>
      <c r="V62" s="114"/>
      <c r="W62" s="113"/>
      <c r="X62" s="113"/>
      <c r="Y62" s="119">
        <v>29</v>
      </c>
      <c r="Z62" s="122">
        <v>402</v>
      </c>
      <c r="AA62" s="80">
        <f t="shared" si="5"/>
        <v>11658</v>
      </c>
      <c r="AB62" s="118"/>
      <c r="AC62" s="39"/>
      <c r="AD62" s="80"/>
      <c r="AE62" s="79"/>
      <c r="AF62" s="44"/>
      <c r="AG62" s="78"/>
      <c r="AH62" s="12"/>
      <c r="AI62" s="117"/>
      <c r="AJ62" s="117"/>
      <c r="AK62" s="117"/>
    </row>
    <row r="63" spans="1:37">
      <c r="A63" s="120" t="s">
        <v>61</v>
      </c>
      <c r="B63" s="121"/>
      <c r="C63" s="41"/>
      <c r="D63" s="69"/>
      <c r="E63" s="69"/>
      <c r="F63" s="113"/>
      <c r="G63" s="41"/>
      <c r="H63" s="69"/>
      <c r="I63" s="69"/>
      <c r="J63" s="69"/>
      <c r="K63" s="113"/>
      <c r="L63" s="41"/>
      <c r="M63" s="69"/>
      <c r="N63" s="69"/>
      <c r="O63" s="113"/>
      <c r="P63" s="41"/>
      <c r="Q63" s="69"/>
      <c r="R63" s="69"/>
      <c r="S63" s="114"/>
      <c r="T63" s="114"/>
      <c r="U63" s="114"/>
      <c r="V63" s="114"/>
      <c r="W63" s="113"/>
      <c r="X63" s="113"/>
      <c r="Y63" s="119">
        <v>29</v>
      </c>
      <c r="Z63" s="122">
        <v>158.31</v>
      </c>
      <c r="AA63" s="80">
        <f t="shared" si="5"/>
        <v>4590.99</v>
      </c>
      <c r="AB63" s="118"/>
      <c r="AC63" s="39"/>
      <c r="AD63" s="80"/>
      <c r="AE63" s="79"/>
      <c r="AF63" s="44"/>
      <c r="AG63" s="78"/>
      <c r="AH63" s="12"/>
      <c r="AI63" s="117"/>
      <c r="AJ63" s="117"/>
      <c r="AK63" s="117"/>
    </row>
    <row r="64" spans="1:37">
      <c r="A64" s="120" t="s">
        <v>60</v>
      </c>
      <c r="B64" s="121"/>
      <c r="C64" s="41"/>
      <c r="D64" s="69"/>
      <c r="E64" s="69"/>
      <c r="F64" s="113"/>
      <c r="G64" s="41"/>
      <c r="H64" s="69"/>
      <c r="I64" s="69"/>
      <c r="J64" s="69"/>
      <c r="K64" s="113"/>
      <c r="L64" s="41"/>
      <c r="M64" s="69"/>
      <c r="N64" s="69"/>
      <c r="O64" s="113"/>
      <c r="P64" s="41"/>
      <c r="Q64" s="69"/>
      <c r="R64" s="69"/>
      <c r="S64" s="114"/>
      <c r="T64" s="114"/>
      <c r="U64" s="114"/>
      <c r="V64" s="114"/>
      <c r="W64" s="113"/>
      <c r="X64" s="113"/>
      <c r="Y64" s="119">
        <v>29</v>
      </c>
      <c r="Z64" s="122">
        <v>189.99</v>
      </c>
      <c r="AA64" s="80">
        <f t="shared" si="5"/>
        <v>5509.71</v>
      </c>
      <c r="AB64" s="118"/>
      <c r="AC64" s="39"/>
      <c r="AD64" s="80"/>
      <c r="AE64" s="79"/>
      <c r="AF64" s="44"/>
      <c r="AG64" s="78"/>
      <c r="AH64" s="12"/>
      <c r="AI64" s="117"/>
      <c r="AJ64" s="117"/>
      <c r="AK64" s="117"/>
    </row>
    <row r="65" spans="1:37">
      <c r="A65" s="120" t="s">
        <v>59</v>
      </c>
      <c r="B65" s="121"/>
      <c r="C65" s="41"/>
      <c r="D65" s="69"/>
      <c r="E65" s="69"/>
      <c r="F65" s="113"/>
      <c r="G65" s="41"/>
      <c r="H65" s="69"/>
      <c r="I65" s="69"/>
      <c r="J65" s="69"/>
      <c r="K65" s="113"/>
      <c r="L65" s="41"/>
      <c r="M65" s="69"/>
      <c r="N65" s="69"/>
      <c r="O65" s="113"/>
      <c r="P65" s="41"/>
      <c r="Q65" s="69"/>
      <c r="R65" s="69"/>
      <c r="S65" s="114"/>
      <c r="T65" s="114"/>
      <c r="U65" s="114"/>
      <c r="V65" s="114"/>
      <c r="W65" s="113"/>
      <c r="X65" s="113"/>
      <c r="Y65" s="119">
        <v>29</v>
      </c>
      <c r="Z65" s="122">
        <v>137.69</v>
      </c>
      <c r="AA65" s="80">
        <f t="shared" si="5"/>
        <v>3993.0099999999998</v>
      </c>
      <c r="AB65" s="118"/>
      <c r="AC65" s="39"/>
      <c r="AD65" s="80"/>
      <c r="AE65" s="79"/>
      <c r="AF65" s="44"/>
      <c r="AG65" s="78"/>
      <c r="AH65" s="12"/>
      <c r="AI65" s="117"/>
      <c r="AJ65" s="117"/>
      <c r="AK65" s="117"/>
    </row>
    <row r="66" spans="1:37" hidden="1">
      <c r="A66" s="120" t="s">
        <v>58</v>
      </c>
      <c r="B66" s="121"/>
      <c r="C66" s="41"/>
      <c r="D66" s="69"/>
      <c r="E66" s="69"/>
      <c r="F66" s="113"/>
      <c r="G66" s="41"/>
      <c r="H66" s="69"/>
      <c r="I66" s="69"/>
      <c r="J66" s="69"/>
      <c r="K66" s="113"/>
      <c r="L66" s="41"/>
      <c r="M66" s="69"/>
      <c r="N66" s="69"/>
      <c r="O66" s="113"/>
      <c r="P66" s="41"/>
      <c r="Q66" s="69"/>
      <c r="R66" s="69"/>
      <c r="S66" s="114"/>
      <c r="T66" s="114"/>
      <c r="U66" s="114"/>
      <c r="V66" s="114"/>
      <c r="W66" s="113"/>
      <c r="X66" s="113"/>
      <c r="Y66" s="119">
        <v>29</v>
      </c>
      <c r="Z66" s="122">
        <v>23.79</v>
      </c>
      <c r="AA66" s="80">
        <f t="shared" si="5"/>
        <v>689.91</v>
      </c>
      <c r="AB66" s="118"/>
      <c r="AC66" s="39"/>
      <c r="AD66" s="80"/>
      <c r="AE66" s="79"/>
      <c r="AF66" s="44"/>
      <c r="AG66" s="78"/>
      <c r="AH66" s="12"/>
      <c r="AI66" s="117"/>
      <c r="AJ66" s="117"/>
      <c r="AK66" s="117"/>
    </row>
    <row r="67" spans="1:37">
      <c r="A67" s="120" t="s">
        <v>0</v>
      </c>
      <c r="B67" s="121"/>
      <c r="C67" s="41"/>
      <c r="D67" s="69"/>
      <c r="E67" s="69"/>
      <c r="F67" s="113"/>
      <c r="G67" s="41"/>
      <c r="H67" s="69"/>
      <c r="I67" s="69"/>
      <c r="J67" s="69"/>
      <c r="K67" s="113"/>
      <c r="L67" s="41"/>
      <c r="M67" s="69"/>
      <c r="N67" s="69"/>
      <c r="O67" s="113"/>
      <c r="P67" s="41"/>
      <c r="Q67" s="69"/>
      <c r="R67" s="69"/>
      <c r="S67" s="114"/>
      <c r="T67" s="114"/>
      <c r="U67" s="114"/>
      <c r="V67" s="114"/>
      <c r="W67" s="113"/>
      <c r="X67" s="113"/>
      <c r="Y67" s="119">
        <v>29</v>
      </c>
      <c r="Z67" s="122" t="s">
        <v>0</v>
      </c>
      <c r="AA67" s="80" t="s">
        <v>0</v>
      </c>
      <c r="AB67" s="118"/>
      <c r="AC67" s="39"/>
      <c r="AD67" s="80"/>
      <c r="AE67" s="79"/>
      <c r="AF67" s="44"/>
      <c r="AG67" s="78"/>
      <c r="AH67" s="12"/>
      <c r="AI67" s="117"/>
      <c r="AJ67" s="117"/>
      <c r="AK67" s="117"/>
    </row>
    <row r="68" spans="1:37">
      <c r="A68" s="120" t="s">
        <v>57</v>
      </c>
      <c r="B68" s="121"/>
      <c r="C68" s="41"/>
      <c r="D68" s="69"/>
      <c r="E68" s="69"/>
      <c r="F68" s="113"/>
      <c r="G68" s="41"/>
      <c r="H68" s="69"/>
      <c r="I68" s="69"/>
      <c r="J68" s="69"/>
      <c r="K68" s="113"/>
      <c r="L68" s="41"/>
      <c r="M68" s="69"/>
      <c r="N68" s="69"/>
      <c r="O68" s="113"/>
      <c r="P68" s="41"/>
      <c r="Q68" s="69"/>
      <c r="R68" s="69"/>
      <c r="S68" s="114"/>
      <c r="T68" s="114"/>
      <c r="U68" s="114"/>
      <c r="V68" s="114"/>
      <c r="W68" s="113"/>
      <c r="X68" s="113"/>
      <c r="Y68" s="119">
        <v>29</v>
      </c>
      <c r="Z68" s="122">
        <v>23.79</v>
      </c>
      <c r="AA68" s="80">
        <f t="shared" ref="AA68:AA81" si="6">(Y68*Z68)</f>
        <v>689.91</v>
      </c>
      <c r="AB68" s="118"/>
      <c r="AC68" s="39"/>
      <c r="AD68" s="80"/>
      <c r="AE68" s="79"/>
      <c r="AF68" s="44"/>
      <c r="AG68" s="78"/>
      <c r="AH68" s="12"/>
      <c r="AI68" s="117"/>
      <c r="AJ68" s="117"/>
      <c r="AK68" s="117"/>
    </row>
    <row r="69" spans="1:37">
      <c r="A69" s="120" t="s">
        <v>56</v>
      </c>
      <c r="B69" s="121"/>
      <c r="C69" s="41"/>
      <c r="D69" s="69"/>
      <c r="E69" s="69"/>
      <c r="F69" s="113"/>
      <c r="G69" s="41"/>
      <c r="H69" s="69"/>
      <c r="I69" s="69"/>
      <c r="J69" s="69"/>
      <c r="K69" s="113"/>
      <c r="L69" s="41"/>
      <c r="M69" s="69"/>
      <c r="N69" s="69"/>
      <c r="O69" s="113"/>
      <c r="P69" s="41"/>
      <c r="Q69" s="69"/>
      <c r="R69" s="69"/>
      <c r="S69" s="114"/>
      <c r="T69" s="114"/>
      <c r="U69" s="114"/>
      <c r="V69" s="114"/>
      <c r="W69" s="113"/>
      <c r="X69" s="113"/>
      <c r="Y69" s="119">
        <v>29</v>
      </c>
      <c r="Z69" s="122">
        <v>23.79</v>
      </c>
      <c r="AA69" s="80">
        <f t="shared" si="6"/>
        <v>689.91</v>
      </c>
      <c r="AB69" s="118"/>
      <c r="AC69" s="39"/>
      <c r="AD69" s="80"/>
      <c r="AE69" s="79"/>
      <c r="AF69" s="44"/>
      <c r="AG69" s="78"/>
      <c r="AH69" s="12"/>
      <c r="AI69" s="117"/>
      <c r="AJ69" s="117"/>
      <c r="AK69" s="117"/>
    </row>
    <row r="70" spans="1:37">
      <c r="A70" s="120" t="s">
        <v>55</v>
      </c>
      <c r="B70" s="121"/>
      <c r="C70" s="41"/>
      <c r="D70" s="69"/>
      <c r="E70" s="69"/>
      <c r="F70" s="113"/>
      <c r="G70" s="41"/>
      <c r="H70" s="69"/>
      <c r="I70" s="69"/>
      <c r="J70" s="69"/>
      <c r="K70" s="113"/>
      <c r="L70" s="41"/>
      <c r="M70" s="69"/>
      <c r="N70" s="69"/>
      <c r="O70" s="113"/>
      <c r="P70" s="41"/>
      <c r="Q70" s="69"/>
      <c r="R70" s="69"/>
      <c r="S70" s="114"/>
      <c r="T70" s="114"/>
      <c r="U70" s="114"/>
      <c r="V70" s="114"/>
      <c r="W70" s="113"/>
      <c r="X70" s="113"/>
      <c r="Y70" s="119">
        <v>29</v>
      </c>
      <c r="Z70" s="122">
        <v>110.49</v>
      </c>
      <c r="AA70" s="80">
        <f t="shared" si="6"/>
        <v>3204.21</v>
      </c>
      <c r="AB70" s="118"/>
      <c r="AC70" s="39"/>
      <c r="AD70" s="80"/>
      <c r="AE70" s="79"/>
      <c r="AF70" s="44"/>
      <c r="AG70" s="78"/>
      <c r="AH70" s="12"/>
      <c r="AI70" s="117"/>
      <c r="AJ70" s="117"/>
      <c r="AK70" s="117"/>
    </row>
    <row r="71" spans="1:37">
      <c r="A71" s="120" t="s">
        <v>54</v>
      </c>
      <c r="B71" s="121"/>
      <c r="C71" s="41"/>
      <c r="D71" s="69"/>
      <c r="E71" s="69"/>
      <c r="F71" s="113"/>
      <c r="G71" s="41"/>
      <c r="H71" s="69"/>
      <c r="I71" s="69"/>
      <c r="J71" s="69"/>
      <c r="K71" s="113"/>
      <c r="L71" s="41"/>
      <c r="M71" s="69"/>
      <c r="N71" s="69"/>
      <c r="O71" s="113"/>
      <c r="P71" s="41"/>
      <c r="Q71" s="69"/>
      <c r="R71" s="69"/>
      <c r="S71" s="114"/>
      <c r="T71" s="114"/>
      <c r="U71" s="114"/>
      <c r="V71" s="114"/>
      <c r="W71" s="113"/>
      <c r="X71" s="113"/>
      <c r="Y71" s="119">
        <v>29</v>
      </c>
      <c r="Z71" s="122">
        <v>62.89</v>
      </c>
      <c r="AA71" s="80">
        <f t="shared" si="6"/>
        <v>1823.81</v>
      </c>
      <c r="AB71" s="118"/>
      <c r="AC71" s="39"/>
      <c r="AD71" s="80"/>
      <c r="AE71" s="79"/>
      <c r="AF71" s="44"/>
      <c r="AG71" s="78"/>
      <c r="AH71" s="12"/>
      <c r="AI71" s="117"/>
      <c r="AJ71" s="117"/>
      <c r="AK71" s="117"/>
    </row>
    <row r="72" spans="1:37">
      <c r="A72" s="120" t="s">
        <v>53</v>
      </c>
      <c r="B72" s="121"/>
      <c r="C72" s="41"/>
      <c r="D72" s="69"/>
      <c r="E72" s="69"/>
      <c r="F72" s="113"/>
      <c r="G72" s="41"/>
      <c r="H72" s="69"/>
      <c r="I72" s="69"/>
      <c r="J72" s="69"/>
      <c r="K72" s="113"/>
      <c r="L72" s="41"/>
      <c r="M72" s="69"/>
      <c r="N72" s="69"/>
      <c r="O72" s="113"/>
      <c r="P72" s="41"/>
      <c r="Q72" s="69"/>
      <c r="R72" s="69"/>
      <c r="S72" s="114"/>
      <c r="T72" s="114"/>
      <c r="U72" s="114"/>
      <c r="V72" s="114"/>
      <c r="W72" s="113"/>
      <c r="X72" s="113"/>
      <c r="Y72" s="119">
        <v>29</v>
      </c>
      <c r="Z72" s="39">
        <v>33.14</v>
      </c>
      <c r="AA72" s="80">
        <f t="shared" si="6"/>
        <v>961.06000000000006</v>
      </c>
      <c r="AB72" s="118"/>
      <c r="AC72" s="39"/>
      <c r="AD72" s="80"/>
      <c r="AE72" s="79"/>
      <c r="AF72" s="44"/>
      <c r="AG72" s="78"/>
      <c r="AH72" s="12"/>
      <c r="AI72" s="117"/>
      <c r="AJ72" s="117"/>
      <c r="AK72" s="117"/>
    </row>
    <row r="73" spans="1:37">
      <c r="A73" s="120" t="s">
        <v>53</v>
      </c>
      <c r="B73" s="115"/>
      <c r="C73" s="41"/>
      <c r="D73" s="69"/>
      <c r="E73" s="69"/>
      <c r="F73" s="113"/>
      <c r="G73" s="41"/>
      <c r="H73" s="69"/>
      <c r="I73" s="69"/>
      <c r="J73" s="69"/>
      <c r="K73" s="113"/>
      <c r="L73" s="41"/>
      <c r="M73" s="69"/>
      <c r="N73" s="69"/>
      <c r="O73" s="113"/>
      <c r="P73" s="41"/>
      <c r="Q73" s="69"/>
      <c r="R73" s="69"/>
      <c r="S73" s="114"/>
      <c r="T73" s="114"/>
      <c r="U73" s="114"/>
      <c r="V73" s="114"/>
      <c r="W73" s="113"/>
      <c r="X73" s="113"/>
      <c r="Y73" s="119">
        <v>29</v>
      </c>
      <c r="Z73" s="39">
        <v>317.33</v>
      </c>
      <c r="AA73" s="80">
        <f t="shared" si="6"/>
        <v>9202.57</v>
      </c>
      <c r="AB73" s="118"/>
      <c r="AC73" s="39"/>
      <c r="AD73" s="80"/>
      <c r="AE73" s="79"/>
      <c r="AF73" s="44"/>
      <c r="AG73" s="78"/>
      <c r="AH73" s="12"/>
      <c r="AI73" s="117"/>
      <c r="AJ73" s="117"/>
      <c r="AK73" s="117"/>
    </row>
    <row r="74" spans="1:37">
      <c r="A74" s="116" t="s">
        <v>52</v>
      </c>
      <c r="B74" s="115"/>
      <c r="C74" s="41"/>
      <c r="D74" s="69"/>
      <c r="E74" s="69"/>
      <c r="F74" s="113"/>
      <c r="G74" s="41"/>
      <c r="H74" s="69"/>
      <c r="I74" s="69"/>
      <c r="J74" s="69"/>
      <c r="K74" s="113"/>
      <c r="L74" s="41"/>
      <c r="M74" s="69"/>
      <c r="N74" s="69"/>
      <c r="O74" s="113"/>
      <c r="P74" s="41"/>
      <c r="Q74" s="69"/>
      <c r="R74" s="69"/>
      <c r="S74" s="114"/>
      <c r="T74" s="114"/>
      <c r="U74" s="114"/>
      <c r="V74" s="114"/>
      <c r="W74" s="113"/>
      <c r="X74" s="113"/>
      <c r="Y74" s="119">
        <v>1</v>
      </c>
      <c r="Z74" s="39">
        <v>3000</v>
      </c>
      <c r="AA74" s="80">
        <f t="shared" si="6"/>
        <v>3000</v>
      </c>
      <c r="AB74" s="118"/>
      <c r="AC74" s="39"/>
      <c r="AD74" s="80"/>
      <c r="AE74" s="79"/>
      <c r="AF74" s="44"/>
      <c r="AG74" s="78"/>
      <c r="AH74" s="12"/>
      <c r="AI74" s="117"/>
      <c r="AJ74" s="117"/>
      <c r="AK74" s="117"/>
    </row>
    <row r="75" spans="1:37">
      <c r="A75" s="116" t="s">
        <v>51</v>
      </c>
      <c r="B75" s="115"/>
      <c r="C75" s="41"/>
      <c r="D75" s="69"/>
      <c r="E75" s="69"/>
      <c r="F75" s="113"/>
      <c r="G75" s="41"/>
      <c r="H75" s="69"/>
      <c r="I75" s="69"/>
      <c r="J75" s="69"/>
      <c r="K75" s="113"/>
      <c r="L75" s="41"/>
      <c r="M75" s="69"/>
      <c r="N75" s="69"/>
      <c r="O75" s="113"/>
      <c r="P75" s="41"/>
      <c r="Q75" s="69"/>
      <c r="R75" s="69"/>
      <c r="S75" s="114"/>
      <c r="T75" s="114"/>
      <c r="U75" s="114"/>
      <c r="V75" s="114"/>
      <c r="W75" s="113"/>
      <c r="X75" s="113"/>
      <c r="Y75" s="119">
        <v>1</v>
      </c>
      <c r="Z75" s="39">
        <v>3000</v>
      </c>
      <c r="AA75" s="80">
        <f t="shared" si="6"/>
        <v>3000</v>
      </c>
      <c r="AB75" s="118"/>
      <c r="AC75" s="39"/>
      <c r="AD75" s="80"/>
      <c r="AE75" s="79"/>
      <c r="AF75" s="44"/>
      <c r="AG75" s="78"/>
      <c r="AH75" s="12"/>
      <c r="AI75" s="117"/>
      <c r="AJ75" s="117"/>
      <c r="AK75" s="117"/>
    </row>
    <row r="76" spans="1:37">
      <c r="A76" s="116" t="s">
        <v>50</v>
      </c>
      <c r="B76" s="115"/>
      <c r="C76" s="41"/>
      <c r="D76" s="69"/>
      <c r="E76" s="69"/>
      <c r="F76" s="113"/>
      <c r="G76" s="41"/>
      <c r="H76" s="69"/>
      <c r="I76" s="69"/>
      <c r="J76" s="69"/>
      <c r="K76" s="113"/>
      <c r="L76" s="41"/>
      <c r="M76" s="69"/>
      <c r="N76" s="69"/>
      <c r="O76" s="113"/>
      <c r="P76" s="41"/>
      <c r="Q76" s="69"/>
      <c r="R76" s="69"/>
      <c r="S76" s="114"/>
      <c r="T76" s="114"/>
      <c r="U76" s="114"/>
      <c r="V76" s="114"/>
      <c r="W76" s="113"/>
      <c r="X76" s="113"/>
      <c r="Y76" s="119">
        <v>1</v>
      </c>
      <c r="Z76" s="39">
        <v>3000</v>
      </c>
      <c r="AA76" s="80">
        <f t="shared" si="6"/>
        <v>3000</v>
      </c>
      <c r="AB76" s="118"/>
      <c r="AC76" s="39"/>
      <c r="AD76" s="80"/>
      <c r="AE76" s="79"/>
      <c r="AF76" s="44"/>
      <c r="AG76" s="78"/>
      <c r="AH76" s="12"/>
      <c r="AI76" s="117"/>
      <c r="AJ76" s="117"/>
      <c r="AK76" s="117"/>
    </row>
    <row r="77" spans="1:37">
      <c r="A77" s="116" t="s">
        <v>49</v>
      </c>
      <c r="B77" s="115"/>
      <c r="C77" s="41"/>
      <c r="D77" s="69"/>
      <c r="E77" s="69"/>
      <c r="F77" s="113"/>
      <c r="G77" s="41"/>
      <c r="H77" s="69"/>
      <c r="I77" s="69"/>
      <c r="J77" s="69"/>
      <c r="K77" s="113"/>
      <c r="L77" s="41"/>
      <c r="M77" s="69"/>
      <c r="N77" s="69"/>
      <c r="O77" s="113"/>
      <c r="P77" s="41"/>
      <c r="Q77" s="69"/>
      <c r="R77" s="69"/>
      <c r="S77" s="114"/>
      <c r="T77" s="114"/>
      <c r="U77" s="114"/>
      <c r="V77" s="114"/>
      <c r="W77" s="113" t="s">
        <v>48</v>
      </c>
      <c r="X77" s="113" t="s">
        <v>47</v>
      </c>
      <c r="Y77" s="119">
        <v>29</v>
      </c>
      <c r="Z77" s="39">
        <v>90</v>
      </c>
      <c r="AA77" s="80">
        <f t="shared" si="6"/>
        <v>2610</v>
      </c>
      <c r="AB77" s="118"/>
      <c r="AC77" s="39"/>
      <c r="AD77" s="80"/>
      <c r="AE77" s="79"/>
      <c r="AF77" s="44"/>
      <c r="AG77" s="78"/>
      <c r="AH77" s="12"/>
      <c r="AI77" s="117"/>
      <c r="AJ77" s="117"/>
      <c r="AK77" s="117"/>
    </row>
    <row r="78" spans="1:37">
      <c r="A78" s="116" t="s">
        <v>46</v>
      </c>
      <c r="B78" s="115"/>
      <c r="C78" s="41"/>
      <c r="D78" s="69"/>
      <c r="E78" s="69"/>
      <c r="F78" s="113"/>
      <c r="G78" s="41"/>
      <c r="H78" s="69"/>
      <c r="I78" s="69"/>
      <c r="J78" s="69"/>
      <c r="K78" s="113"/>
      <c r="L78" s="41"/>
      <c r="M78" s="69"/>
      <c r="N78" s="69"/>
      <c r="O78" s="113"/>
      <c r="P78" s="41"/>
      <c r="Q78" s="69"/>
      <c r="R78" s="69"/>
      <c r="S78" s="114"/>
      <c r="T78" s="114"/>
      <c r="U78" s="114"/>
      <c r="V78" s="114"/>
      <c r="W78" s="113" t="s">
        <v>0</v>
      </c>
      <c r="X78" s="113" t="s">
        <v>0</v>
      </c>
      <c r="Y78" s="119">
        <v>1</v>
      </c>
      <c r="Z78" s="39">
        <v>30824</v>
      </c>
      <c r="AA78" s="80">
        <f t="shared" si="6"/>
        <v>30824</v>
      </c>
      <c r="AB78" s="118"/>
      <c r="AC78" s="39"/>
      <c r="AD78" s="80"/>
      <c r="AE78" s="79"/>
      <c r="AF78" s="44"/>
      <c r="AG78" s="78"/>
      <c r="AH78" s="12"/>
      <c r="AI78" s="117"/>
      <c r="AJ78" s="117"/>
      <c r="AK78" s="117"/>
    </row>
    <row r="79" spans="1:37">
      <c r="A79" s="116" t="s">
        <v>45</v>
      </c>
      <c r="B79" s="115"/>
      <c r="C79" s="41"/>
      <c r="D79" s="69"/>
      <c r="E79" s="69"/>
      <c r="F79" s="113"/>
      <c r="G79" s="41"/>
      <c r="H79" s="69"/>
      <c r="I79" s="69"/>
      <c r="J79" s="69"/>
      <c r="K79" s="113"/>
      <c r="L79" s="41"/>
      <c r="M79" s="69"/>
      <c r="N79" s="69"/>
      <c r="O79" s="113"/>
      <c r="P79" s="41"/>
      <c r="Q79" s="69"/>
      <c r="R79" s="69"/>
      <c r="S79" s="114"/>
      <c r="T79" s="114"/>
      <c r="U79" s="114"/>
      <c r="V79" s="114"/>
      <c r="W79" s="113" t="s">
        <v>42</v>
      </c>
      <c r="X79" s="113" t="s">
        <v>44</v>
      </c>
      <c r="Y79" s="119">
        <v>2</v>
      </c>
      <c r="Z79" s="39">
        <v>68.33</v>
      </c>
      <c r="AA79" s="80">
        <f t="shared" si="6"/>
        <v>136.66</v>
      </c>
      <c r="AB79" s="118"/>
      <c r="AC79" s="39"/>
      <c r="AD79" s="80"/>
      <c r="AE79" s="79"/>
      <c r="AF79" s="44"/>
      <c r="AG79" s="78"/>
      <c r="AH79" s="12"/>
      <c r="AI79" s="117"/>
      <c r="AJ79" s="117"/>
      <c r="AK79" s="117"/>
    </row>
    <row r="80" spans="1:37">
      <c r="A80" s="116" t="s">
        <v>43</v>
      </c>
      <c r="B80" s="115"/>
      <c r="C80" s="41"/>
      <c r="D80" s="69"/>
      <c r="E80" s="69"/>
      <c r="F80" s="113"/>
      <c r="G80" s="41"/>
      <c r="H80" s="69"/>
      <c r="I80" s="69"/>
      <c r="J80" s="69"/>
      <c r="K80" s="113"/>
      <c r="L80" s="41"/>
      <c r="M80" s="69"/>
      <c r="N80" s="69"/>
      <c r="O80" s="113"/>
      <c r="P80" s="41"/>
      <c r="Q80" s="69"/>
      <c r="R80" s="69"/>
      <c r="S80" s="114"/>
      <c r="T80" s="114"/>
      <c r="U80" s="114"/>
      <c r="V80" s="114"/>
      <c r="W80" s="113" t="s">
        <v>42</v>
      </c>
      <c r="X80" s="113" t="s">
        <v>41</v>
      </c>
      <c r="Y80" s="119">
        <v>1</v>
      </c>
      <c r="Z80" s="39">
        <v>25.8</v>
      </c>
      <c r="AA80" s="80">
        <f t="shared" si="6"/>
        <v>25.8</v>
      </c>
      <c r="AB80" s="118"/>
      <c r="AC80" s="39"/>
      <c r="AD80" s="80"/>
      <c r="AE80" s="79"/>
      <c r="AF80" s="44"/>
      <c r="AG80" s="78"/>
      <c r="AH80" s="12"/>
      <c r="AI80" s="117"/>
      <c r="AJ80" s="117"/>
      <c r="AK80" s="117"/>
    </row>
    <row r="81" spans="1:37">
      <c r="A81" s="116" t="s">
        <v>40</v>
      </c>
      <c r="B81" s="115"/>
      <c r="C81" s="41"/>
      <c r="D81" s="69"/>
      <c r="E81" s="69"/>
      <c r="F81" s="113"/>
      <c r="G81" s="41"/>
      <c r="H81" s="69"/>
      <c r="I81" s="69"/>
      <c r="J81" s="69"/>
      <c r="K81" s="113"/>
      <c r="L81" s="41"/>
      <c r="M81" s="69"/>
      <c r="N81" s="69"/>
      <c r="O81" s="113"/>
      <c r="P81" s="41"/>
      <c r="Q81" s="69"/>
      <c r="R81" s="69"/>
      <c r="S81" s="114"/>
      <c r="T81" s="114"/>
      <c r="U81" s="114"/>
      <c r="V81" s="114"/>
      <c r="W81" s="113"/>
      <c r="X81" s="113"/>
      <c r="Y81" s="119">
        <v>1</v>
      </c>
      <c r="Z81" s="39">
        <v>2000</v>
      </c>
      <c r="AA81" s="80">
        <f t="shared" si="6"/>
        <v>2000</v>
      </c>
      <c r="AB81" s="118" t="s">
        <v>0</v>
      </c>
      <c r="AC81" s="39"/>
      <c r="AD81" s="80"/>
      <c r="AE81" s="79"/>
      <c r="AF81" s="44"/>
      <c r="AG81" s="78"/>
      <c r="AH81" s="12"/>
      <c r="AI81" s="117"/>
      <c r="AJ81" s="117"/>
      <c r="AK81" s="117"/>
    </row>
    <row r="82" spans="1:37">
      <c r="A82" s="116"/>
      <c r="B82" s="115"/>
      <c r="C82" s="41"/>
      <c r="D82" s="69"/>
      <c r="E82" s="69"/>
      <c r="F82" s="113"/>
      <c r="G82" s="41"/>
      <c r="H82" s="69"/>
      <c r="I82" s="69"/>
      <c r="J82" s="69"/>
      <c r="K82" s="113"/>
      <c r="L82" s="41"/>
      <c r="M82" s="69"/>
      <c r="N82" s="69"/>
      <c r="O82" s="113"/>
      <c r="P82" s="41"/>
      <c r="Q82" s="69"/>
      <c r="R82" s="69"/>
      <c r="S82" s="114"/>
      <c r="T82" s="114"/>
      <c r="U82" s="114"/>
      <c r="V82" s="114"/>
      <c r="W82" s="113"/>
      <c r="X82" s="113"/>
      <c r="Y82" s="112"/>
      <c r="Z82" s="33"/>
      <c r="AA82" s="80"/>
      <c r="AB82" s="81"/>
      <c r="AC82" s="33"/>
      <c r="AD82" s="80"/>
      <c r="AE82" s="79"/>
      <c r="AF82" s="44"/>
      <c r="AG82" s="78"/>
      <c r="AH82" s="12"/>
      <c r="AI82" s="117"/>
      <c r="AJ82" s="117"/>
      <c r="AK82" s="117"/>
    </row>
    <row r="83" spans="1:37">
      <c r="A83" s="116" t="s">
        <v>39</v>
      </c>
      <c r="B83" s="115"/>
      <c r="C83" s="41"/>
      <c r="D83" s="69"/>
      <c r="E83" s="69"/>
      <c r="F83" s="113"/>
      <c r="G83" s="41"/>
      <c r="H83" s="69"/>
      <c r="I83" s="69"/>
      <c r="J83" s="69"/>
      <c r="K83" s="113"/>
      <c r="L83" s="41"/>
      <c r="M83" s="69"/>
      <c r="N83" s="69"/>
      <c r="O83" s="113"/>
      <c r="P83" s="41"/>
      <c r="Q83" s="69"/>
      <c r="R83" s="69"/>
      <c r="S83" s="114"/>
      <c r="T83" s="114"/>
      <c r="U83" s="114"/>
      <c r="V83" s="114"/>
      <c r="W83" s="113" t="s">
        <v>0</v>
      </c>
      <c r="X83" s="113"/>
      <c r="Y83" s="112">
        <v>1</v>
      </c>
      <c r="Z83" s="33">
        <v>12000</v>
      </c>
      <c r="AA83" s="80">
        <f>(Y83*Z83)</f>
        <v>12000</v>
      </c>
      <c r="AB83" s="81"/>
      <c r="AC83" s="33"/>
      <c r="AD83" s="80"/>
      <c r="AE83" s="79"/>
      <c r="AF83" s="44"/>
      <c r="AG83" s="78"/>
      <c r="AH83" s="12"/>
      <c r="AI83" s="117"/>
      <c r="AJ83" s="117"/>
      <c r="AK83" s="117"/>
    </row>
    <row r="84" spans="1:37">
      <c r="A84" s="116" t="s">
        <v>38</v>
      </c>
      <c r="B84" s="115"/>
      <c r="C84" s="41"/>
      <c r="D84" s="69"/>
      <c r="E84" s="69"/>
      <c r="F84" s="113"/>
      <c r="G84" s="41"/>
      <c r="H84" s="69"/>
      <c r="I84" s="69"/>
      <c r="J84" s="69"/>
      <c r="K84" s="113"/>
      <c r="L84" s="41"/>
      <c r="M84" s="69"/>
      <c r="N84" s="69"/>
      <c r="O84" s="113"/>
      <c r="P84" s="41"/>
      <c r="Q84" s="69"/>
      <c r="R84" s="69"/>
      <c r="S84" s="114"/>
      <c r="T84" s="114"/>
      <c r="U84" s="114"/>
      <c r="V84" s="114"/>
      <c r="W84" s="113" t="s">
        <v>0</v>
      </c>
      <c r="X84" s="113"/>
      <c r="Y84" s="112">
        <v>1</v>
      </c>
      <c r="Z84" s="33">
        <v>3000</v>
      </c>
      <c r="AA84" s="80">
        <f>(Y84*Z84)</f>
        <v>3000</v>
      </c>
      <c r="AB84" s="81"/>
      <c r="AC84" s="33"/>
      <c r="AD84" s="80"/>
      <c r="AE84" s="79"/>
      <c r="AF84" s="44"/>
      <c r="AG84" s="78"/>
      <c r="AH84" s="12"/>
      <c r="AI84" s="117"/>
      <c r="AJ84" s="117"/>
      <c r="AK84" s="117"/>
    </row>
    <row r="85" spans="1:37">
      <c r="A85" s="116"/>
      <c r="B85" s="115"/>
      <c r="C85" s="41"/>
      <c r="D85" s="69"/>
      <c r="E85" s="69"/>
      <c r="F85" s="113"/>
      <c r="G85" s="41"/>
      <c r="H85" s="69"/>
      <c r="I85" s="69"/>
      <c r="J85" s="69"/>
      <c r="K85" s="113"/>
      <c r="L85" s="41"/>
      <c r="M85" s="69"/>
      <c r="N85" s="69"/>
      <c r="O85" s="113"/>
      <c r="P85" s="41"/>
      <c r="Q85" s="69"/>
      <c r="R85" s="69"/>
      <c r="S85" s="114"/>
      <c r="T85" s="114"/>
      <c r="U85" s="114"/>
      <c r="V85" s="114"/>
      <c r="W85" s="113"/>
      <c r="X85" s="113"/>
      <c r="Y85" s="112"/>
      <c r="Z85" s="33"/>
      <c r="AA85" s="80"/>
      <c r="AB85" s="81"/>
      <c r="AC85" s="33"/>
      <c r="AD85" s="80"/>
      <c r="AE85" s="79"/>
      <c r="AF85" s="44"/>
      <c r="AG85" s="78"/>
      <c r="AH85" s="111"/>
    </row>
    <row r="86" spans="1:37">
      <c r="A86" s="110" t="s">
        <v>37</v>
      </c>
      <c r="B86" s="101"/>
      <c r="C86" s="100"/>
      <c r="D86" s="99"/>
      <c r="E86" s="99"/>
      <c r="F86" s="97"/>
      <c r="G86" s="100"/>
      <c r="H86" s="99"/>
      <c r="I86" s="99"/>
      <c r="J86" s="99"/>
      <c r="K86" s="97"/>
      <c r="L86" s="100"/>
      <c r="M86" s="99"/>
      <c r="N86" s="99"/>
      <c r="O86" s="97"/>
      <c r="P86" s="100"/>
      <c r="Q86" s="99"/>
      <c r="R86" s="99"/>
      <c r="S86" s="98"/>
      <c r="T86" s="98"/>
      <c r="U86" s="98"/>
      <c r="V86" s="98"/>
      <c r="W86" s="97" t="s">
        <v>27</v>
      </c>
      <c r="X86" s="97"/>
      <c r="Y86" s="96"/>
      <c r="Z86" s="94"/>
      <c r="AA86" s="91" t="s">
        <v>0</v>
      </c>
      <c r="AB86" s="95"/>
      <c r="AC86" s="94"/>
      <c r="AD86" s="91"/>
      <c r="AE86" s="109">
        <v>1</v>
      </c>
      <c r="AF86" s="108">
        <v>5091</v>
      </c>
      <c r="AG86" s="91">
        <f t="shared" ref="AG86:AG96" si="7">(AE86*AF86)</f>
        <v>5091</v>
      </c>
      <c r="AH86" s="111"/>
    </row>
    <row r="87" spans="1:37">
      <c r="A87" s="110" t="s">
        <v>36</v>
      </c>
      <c r="B87" s="101"/>
      <c r="C87" s="100"/>
      <c r="D87" s="99"/>
      <c r="E87" s="99"/>
      <c r="F87" s="97"/>
      <c r="G87" s="100"/>
      <c r="H87" s="99"/>
      <c r="I87" s="99"/>
      <c r="J87" s="99"/>
      <c r="K87" s="97"/>
      <c r="L87" s="100"/>
      <c r="M87" s="99"/>
      <c r="N87" s="99"/>
      <c r="O87" s="97"/>
      <c r="P87" s="100"/>
      <c r="Q87" s="99"/>
      <c r="R87" s="99"/>
      <c r="S87" s="98"/>
      <c r="T87" s="98"/>
      <c r="U87" s="98"/>
      <c r="V87" s="98"/>
      <c r="W87" s="97" t="s">
        <v>27</v>
      </c>
      <c r="X87" s="97"/>
      <c r="Y87" s="96"/>
      <c r="Z87" s="94"/>
      <c r="AA87" s="91"/>
      <c r="AB87" s="95"/>
      <c r="AC87" s="94"/>
      <c r="AD87" s="91"/>
      <c r="AE87" s="109">
        <v>1</v>
      </c>
      <c r="AF87" s="108">
        <v>2900</v>
      </c>
      <c r="AG87" s="91">
        <f t="shared" si="7"/>
        <v>2900</v>
      </c>
      <c r="AH87" s="111"/>
    </row>
    <row r="88" spans="1:37">
      <c r="A88" s="110" t="s">
        <v>35</v>
      </c>
      <c r="B88" s="101"/>
      <c r="C88" s="100"/>
      <c r="D88" s="99"/>
      <c r="E88" s="99"/>
      <c r="F88" s="97"/>
      <c r="G88" s="100"/>
      <c r="H88" s="99"/>
      <c r="I88" s="99"/>
      <c r="J88" s="99"/>
      <c r="K88" s="97"/>
      <c r="L88" s="100"/>
      <c r="M88" s="99"/>
      <c r="N88" s="99"/>
      <c r="O88" s="97"/>
      <c r="P88" s="100"/>
      <c r="Q88" s="99"/>
      <c r="R88" s="99"/>
      <c r="S88" s="98"/>
      <c r="T88" s="98"/>
      <c r="U88" s="98"/>
      <c r="V88" s="98"/>
      <c r="W88" s="97" t="s">
        <v>27</v>
      </c>
      <c r="X88" s="97"/>
      <c r="Y88" s="96"/>
      <c r="Z88" s="94"/>
      <c r="AA88" s="91"/>
      <c r="AB88" s="95"/>
      <c r="AC88" s="94"/>
      <c r="AD88" s="91"/>
      <c r="AE88" s="109">
        <v>1</v>
      </c>
      <c r="AF88" s="108">
        <v>6879</v>
      </c>
      <c r="AG88" s="91">
        <f t="shared" si="7"/>
        <v>6879</v>
      </c>
      <c r="AH88" s="111"/>
    </row>
    <row r="89" spans="1:37">
      <c r="A89" s="110" t="s">
        <v>34</v>
      </c>
      <c r="B89" s="101"/>
      <c r="C89" s="100"/>
      <c r="D89" s="99"/>
      <c r="E89" s="99"/>
      <c r="F89" s="97"/>
      <c r="G89" s="100"/>
      <c r="H89" s="99"/>
      <c r="I89" s="99"/>
      <c r="J89" s="99"/>
      <c r="K89" s="97"/>
      <c r="L89" s="100"/>
      <c r="M89" s="99"/>
      <c r="N89" s="99"/>
      <c r="O89" s="97"/>
      <c r="P89" s="100"/>
      <c r="Q89" s="99"/>
      <c r="R89" s="99"/>
      <c r="S89" s="98"/>
      <c r="T89" s="98"/>
      <c r="U89" s="98"/>
      <c r="V89" s="98"/>
      <c r="W89" s="97" t="s">
        <v>27</v>
      </c>
      <c r="X89" s="97"/>
      <c r="Y89" s="96"/>
      <c r="Z89" s="94"/>
      <c r="AA89" s="91"/>
      <c r="AB89" s="95"/>
      <c r="AC89" s="94"/>
      <c r="AD89" s="91"/>
      <c r="AE89" s="109">
        <v>3</v>
      </c>
      <c r="AF89" s="108">
        <v>2900</v>
      </c>
      <c r="AG89" s="91">
        <f t="shared" si="7"/>
        <v>8700</v>
      </c>
      <c r="AH89" s="111"/>
    </row>
    <row r="90" spans="1:37">
      <c r="A90" s="110" t="s">
        <v>34</v>
      </c>
      <c r="B90" s="101"/>
      <c r="C90" s="100"/>
      <c r="D90" s="99"/>
      <c r="E90" s="99"/>
      <c r="F90" s="97"/>
      <c r="G90" s="100"/>
      <c r="H90" s="99"/>
      <c r="I90" s="99"/>
      <c r="J90" s="99"/>
      <c r="K90" s="97"/>
      <c r="L90" s="100"/>
      <c r="M90" s="99"/>
      <c r="N90" s="99"/>
      <c r="O90" s="97"/>
      <c r="P90" s="100"/>
      <c r="Q90" s="99"/>
      <c r="R90" s="99"/>
      <c r="S90" s="98"/>
      <c r="T90" s="98"/>
      <c r="U90" s="98"/>
      <c r="V90" s="98"/>
      <c r="W90" s="97" t="s">
        <v>27</v>
      </c>
      <c r="X90" s="97"/>
      <c r="Y90" s="96"/>
      <c r="Z90" s="94"/>
      <c r="AA90" s="91"/>
      <c r="AB90" s="95"/>
      <c r="AC90" s="94"/>
      <c r="AD90" s="91"/>
      <c r="AE90" s="109">
        <v>3</v>
      </c>
      <c r="AF90" s="108">
        <v>2900</v>
      </c>
      <c r="AG90" s="91">
        <f t="shared" si="7"/>
        <v>8700</v>
      </c>
      <c r="AH90" s="111"/>
    </row>
    <row r="91" spans="1:37">
      <c r="A91" s="110" t="s">
        <v>33</v>
      </c>
      <c r="B91" s="101"/>
      <c r="C91" s="100"/>
      <c r="D91" s="99"/>
      <c r="E91" s="99"/>
      <c r="F91" s="97"/>
      <c r="G91" s="100"/>
      <c r="H91" s="99"/>
      <c r="I91" s="99"/>
      <c r="J91" s="99"/>
      <c r="K91" s="97"/>
      <c r="L91" s="100"/>
      <c r="M91" s="99"/>
      <c r="N91" s="99"/>
      <c r="O91" s="97"/>
      <c r="P91" s="100"/>
      <c r="Q91" s="99"/>
      <c r="R91" s="99"/>
      <c r="S91" s="98"/>
      <c r="T91" s="98"/>
      <c r="U91" s="98"/>
      <c r="V91" s="98"/>
      <c r="W91" s="97" t="s">
        <v>27</v>
      </c>
      <c r="X91" s="97"/>
      <c r="Y91" s="96"/>
      <c r="Z91" s="94"/>
      <c r="AA91" s="91"/>
      <c r="AB91" s="95"/>
      <c r="AC91" s="94"/>
      <c r="AD91" s="91"/>
      <c r="AE91" s="109">
        <v>1</v>
      </c>
      <c r="AF91" s="108">
        <v>1200</v>
      </c>
      <c r="AG91" s="91">
        <f t="shared" si="7"/>
        <v>1200</v>
      </c>
      <c r="AH91" s="111"/>
    </row>
    <row r="92" spans="1:37">
      <c r="A92" s="110" t="s">
        <v>32</v>
      </c>
      <c r="B92" s="101"/>
      <c r="C92" s="100"/>
      <c r="D92" s="99"/>
      <c r="E92" s="99"/>
      <c r="F92" s="97"/>
      <c r="G92" s="100"/>
      <c r="H92" s="99"/>
      <c r="I92" s="99"/>
      <c r="J92" s="99"/>
      <c r="K92" s="97"/>
      <c r="L92" s="100"/>
      <c r="M92" s="99"/>
      <c r="N92" s="99"/>
      <c r="O92" s="97"/>
      <c r="P92" s="100"/>
      <c r="Q92" s="99"/>
      <c r="R92" s="99"/>
      <c r="S92" s="98"/>
      <c r="T92" s="98"/>
      <c r="U92" s="98"/>
      <c r="V92" s="98"/>
      <c r="W92" s="97" t="s">
        <v>27</v>
      </c>
      <c r="X92" s="97"/>
      <c r="Y92" s="96"/>
      <c r="Z92" s="94"/>
      <c r="AA92" s="91"/>
      <c r="AB92" s="95"/>
      <c r="AC92" s="94"/>
      <c r="AD92" s="91"/>
      <c r="AE92" s="109">
        <v>1</v>
      </c>
      <c r="AF92" s="108">
        <v>1200</v>
      </c>
      <c r="AG92" s="91">
        <f t="shared" si="7"/>
        <v>1200</v>
      </c>
      <c r="AH92" s="111"/>
    </row>
    <row r="93" spans="1:37">
      <c r="A93" s="110" t="s">
        <v>31</v>
      </c>
      <c r="B93" s="101"/>
      <c r="C93" s="100"/>
      <c r="D93" s="99"/>
      <c r="E93" s="99"/>
      <c r="F93" s="97"/>
      <c r="G93" s="100"/>
      <c r="H93" s="99"/>
      <c r="I93" s="99"/>
      <c r="J93" s="99"/>
      <c r="K93" s="97"/>
      <c r="L93" s="100"/>
      <c r="M93" s="99"/>
      <c r="N93" s="99"/>
      <c r="O93" s="97"/>
      <c r="P93" s="100"/>
      <c r="Q93" s="99"/>
      <c r="R93" s="99"/>
      <c r="S93" s="98"/>
      <c r="T93" s="98"/>
      <c r="U93" s="98"/>
      <c r="V93" s="98"/>
      <c r="W93" s="97" t="s">
        <v>27</v>
      </c>
      <c r="X93" s="97"/>
      <c r="Y93" s="96"/>
      <c r="Z93" s="94"/>
      <c r="AA93" s="91"/>
      <c r="AB93" s="95"/>
      <c r="AC93" s="94"/>
      <c r="AD93" s="91"/>
      <c r="AE93" s="109">
        <v>1</v>
      </c>
      <c r="AF93" s="108">
        <v>2804</v>
      </c>
      <c r="AG93" s="91">
        <f t="shared" si="7"/>
        <v>2804</v>
      </c>
      <c r="AH93" s="111"/>
    </row>
    <row r="94" spans="1:37">
      <c r="A94" s="110" t="s">
        <v>30</v>
      </c>
      <c r="B94" s="101"/>
      <c r="C94" s="100"/>
      <c r="D94" s="99"/>
      <c r="E94" s="99"/>
      <c r="F94" s="97"/>
      <c r="G94" s="100"/>
      <c r="H94" s="99"/>
      <c r="I94" s="99"/>
      <c r="J94" s="99"/>
      <c r="K94" s="97"/>
      <c r="L94" s="100"/>
      <c r="M94" s="99"/>
      <c r="N94" s="99"/>
      <c r="O94" s="97"/>
      <c r="P94" s="100"/>
      <c r="Q94" s="99"/>
      <c r="R94" s="99"/>
      <c r="S94" s="98"/>
      <c r="T94" s="98"/>
      <c r="U94" s="98"/>
      <c r="V94" s="98"/>
      <c r="W94" s="97" t="s">
        <v>27</v>
      </c>
      <c r="X94" s="97"/>
      <c r="Y94" s="96"/>
      <c r="Z94" s="94"/>
      <c r="AA94" s="91"/>
      <c r="AB94" s="95"/>
      <c r="AC94" s="94"/>
      <c r="AD94" s="91"/>
      <c r="AE94" s="109">
        <v>1</v>
      </c>
      <c r="AF94" s="108">
        <v>13096</v>
      </c>
      <c r="AG94" s="91">
        <f t="shared" si="7"/>
        <v>13096</v>
      </c>
      <c r="AH94" s="111"/>
    </row>
    <row r="95" spans="1:37">
      <c r="A95" s="110" t="s">
        <v>29</v>
      </c>
      <c r="B95" s="101"/>
      <c r="C95" s="100"/>
      <c r="D95" s="99"/>
      <c r="E95" s="99"/>
      <c r="F95" s="97"/>
      <c r="G95" s="100"/>
      <c r="H95" s="99"/>
      <c r="I95" s="99"/>
      <c r="J95" s="99"/>
      <c r="K95" s="97"/>
      <c r="L95" s="100"/>
      <c r="M95" s="99"/>
      <c r="N95" s="99"/>
      <c r="O95" s="97"/>
      <c r="P95" s="100"/>
      <c r="Q95" s="99"/>
      <c r="R95" s="99"/>
      <c r="S95" s="98"/>
      <c r="T95" s="98"/>
      <c r="U95" s="98"/>
      <c r="V95" s="98"/>
      <c r="W95" s="97" t="s">
        <v>27</v>
      </c>
      <c r="X95" s="97"/>
      <c r="Y95" s="96"/>
      <c r="Z95" s="94"/>
      <c r="AA95" s="91"/>
      <c r="AB95" s="95"/>
      <c r="AC95" s="94"/>
      <c r="AD95" s="91"/>
      <c r="AE95" s="109">
        <v>1</v>
      </c>
      <c r="AF95" s="108">
        <v>12519</v>
      </c>
      <c r="AG95" s="91">
        <f t="shared" si="7"/>
        <v>12519</v>
      </c>
      <c r="AH95" s="11"/>
    </row>
    <row r="96" spans="1:37">
      <c r="A96" s="110" t="s">
        <v>28</v>
      </c>
      <c r="B96" s="101"/>
      <c r="C96" s="100"/>
      <c r="D96" s="99"/>
      <c r="E96" s="99"/>
      <c r="F96" s="97"/>
      <c r="G96" s="100"/>
      <c r="H96" s="99"/>
      <c r="I96" s="99"/>
      <c r="J96" s="99"/>
      <c r="K96" s="97"/>
      <c r="L96" s="100"/>
      <c r="M96" s="99"/>
      <c r="N96" s="99"/>
      <c r="O96" s="97"/>
      <c r="P96" s="100"/>
      <c r="Q96" s="99"/>
      <c r="R96" s="99"/>
      <c r="S96" s="98"/>
      <c r="T96" s="98"/>
      <c r="U96" s="98"/>
      <c r="V96" s="98"/>
      <c r="W96" s="97" t="s">
        <v>27</v>
      </c>
      <c r="X96" s="97"/>
      <c r="Y96" s="96"/>
      <c r="Z96" s="94"/>
      <c r="AA96" s="91"/>
      <c r="AB96" s="95"/>
      <c r="AC96" s="94"/>
      <c r="AD96" s="91"/>
      <c r="AE96" s="109">
        <v>1</v>
      </c>
      <c r="AF96" s="108">
        <v>2402</v>
      </c>
      <c r="AG96" s="91">
        <f t="shared" si="7"/>
        <v>2402</v>
      </c>
      <c r="AH96" s="104"/>
    </row>
    <row r="97" spans="1:34">
      <c r="A97" s="90"/>
      <c r="B97" s="89"/>
      <c r="C97" s="88"/>
      <c r="D97" s="87"/>
      <c r="E97" s="87"/>
      <c r="F97" s="85"/>
      <c r="G97" s="88"/>
      <c r="H97" s="87"/>
      <c r="I97" s="87"/>
      <c r="J97" s="87"/>
      <c r="K97" s="85"/>
      <c r="L97" s="88"/>
      <c r="M97" s="87"/>
      <c r="N97" s="87"/>
      <c r="O97" s="85"/>
      <c r="P97" s="88"/>
      <c r="Q97" s="87"/>
      <c r="R97" s="87"/>
      <c r="S97" s="86"/>
      <c r="T97" s="86"/>
      <c r="U97" s="86"/>
      <c r="V97" s="86"/>
      <c r="W97" s="85"/>
      <c r="X97" s="85"/>
      <c r="Y97" s="84"/>
      <c r="Z97" s="83"/>
      <c r="AA97" s="82"/>
      <c r="AB97" s="81"/>
      <c r="AC97" s="33"/>
      <c r="AD97" s="80"/>
      <c r="AE97" s="79"/>
      <c r="AF97" s="44"/>
      <c r="AG97" s="80" t="s">
        <v>0</v>
      </c>
      <c r="AH97" s="104"/>
    </row>
    <row r="98" spans="1:34">
      <c r="A98" s="107" t="s">
        <v>26</v>
      </c>
      <c r="B98" s="101"/>
      <c r="C98" s="100"/>
      <c r="D98" s="99"/>
      <c r="E98" s="99"/>
      <c r="F98" s="97"/>
      <c r="G98" s="100"/>
      <c r="H98" s="99"/>
      <c r="I98" s="99"/>
      <c r="J98" s="99"/>
      <c r="K98" s="97"/>
      <c r="L98" s="100"/>
      <c r="M98" s="99"/>
      <c r="N98" s="99"/>
      <c r="O98" s="97"/>
      <c r="P98" s="100"/>
      <c r="Q98" s="99"/>
      <c r="R98" s="99"/>
      <c r="S98" s="98"/>
      <c r="T98" s="98"/>
      <c r="U98" s="98"/>
      <c r="V98" s="98"/>
      <c r="W98" s="97" t="s">
        <v>19</v>
      </c>
      <c r="X98" s="97"/>
      <c r="Y98" s="96"/>
      <c r="Z98" s="94"/>
      <c r="AA98" s="91"/>
      <c r="AB98" s="95"/>
      <c r="AC98" s="94"/>
      <c r="AD98" s="91"/>
      <c r="AE98" s="106">
        <v>1</v>
      </c>
      <c r="AF98" s="105">
        <v>2804</v>
      </c>
      <c r="AG98" s="91">
        <f t="shared" ref="AG98:AG104" si="8">(AE98*AF98)</f>
        <v>2804</v>
      </c>
      <c r="AH98" s="104"/>
    </row>
    <row r="99" spans="1:34">
      <c r="A99" s="102" t="s">
        <v>25</v>
      </c>
      <c r="B99" s="101"/>
      <c r="C99" s="100"/>
      <c r="D99" s="99"/>
      <c r="E99" s="99"/>
      <c r="F99" s="97"/>
      <c r="G99" s="100"/>
      <c r="H99" s="99"/>
      <c r="I99" s="99"/>
      <c r="J99" s="99"/>
      <c r="K99" s="97"/>
      <c r="L99" s="100"/>
      <c r="M99" s="99"/>
      <c r="N99" s="99"/>
      <c r="O99" s="97"/>
      <c r="P99" s="100"/>
      <c r="Q99" s="99"/>
      <c r="R99" s="99"/>
      <c r="S99" s="98"/>
      <c r="T99" s="98"/>
      <c r="U99" s="98"/>
      <c r="V99" s="98"/>
      <c r="W99" s="97" t="s">
        <v>19</v>
      </c>
      <c r="X99" s="97"/>
      <c r="Y99" s="96"/>
      <c r="Z99" s="94"/>
      <c r="AA99" s="91"/>
      <c r="AB99" s="95"/>
      <c r="AC99" s="94"/>
      <c r="AD99" s="91"/>
      <c r="AE99" s="93">
        <v>1</v>
      </c>
      <c r="AF99" s="92">
        <v>15986</v>
      </c>
      <c r="AG99" s="91">
        <f t="shared" si="8"/>
        <v>15986</v>
      </c>
      <c r="AH99" s="103"/>
    </row>
    <row r="100" spans="1:34">
      <c r="A100" s="102" t="s">
        <v>24</v>
      </c>
      <c r="B100" s="101"/>
      <c r="C100" s="100"/>
      <c r="D100" s="99"/>
      <c r="E100" s="99"/>
      <c r="F100" s="97"/>
      <c r="G100" s="100"/>
      <c r="H100" s="99"/>
      <c r="I100" s="99"/>
      <c r="J100" s="99"/>
      <c r="K100" s="97"/>
      <c r="L100" s="100"/>
      <c r="M100" s="99"/>
      <c r="N100" s="99"/>
      <c r="O100" s="97"/>
      <c r="P100" s="100"/>
      <c r="Q100" s="99"/>
      <c r="R100" s="99"/>
      <c r="S100" s="98"/>
      <c r="T100" s="98"/>
      <c r="U100" s="98"/>
      <c r="V100" s="98"/>
      <c r="W100" s="97" t="s">
        <v>19</v>
      </c>
      <c r="X100" s="97"/>
      <c r="Y100" s="96"/>
      <c r="Z100" s="94"/>
      <c r="AA100" s="91"/>
      <c r="AB100" s="95"/>
      <c r="AC100" s="94"/>
      <c r="AD100" s="91"/>
      <c r="AE100" s="93">
        <v>1</v>
      </c>
      <c r="AF100" s="92">
        <v>13017</v>
      </c>
      <c r="AG100" s="91">
        <f t="shared" si="8"/>
        <v>13017</v>
      </c>
    </row>
    <row r="101" spans="1:34">
      <c r="A101" s="102" t="s">
        <v>23</v>
      </c>
      <c r="B101" s="101"/>
      <c r="C101" s="100"/>
      <c r="D101" s="99"/>
      <c r="E101" s="99"/>
      <c r="F101" s="97"/>
      <c r="G101" s="100"/>
      <c r="H101" s="99"/>
      <c r="I101" s="99"/>
      <c r="J101" s="99"/>
      <c r="K101" s="97"/>
      <c r="L101" s="100"/>
      <c r="M101" s="99"/>
      <c r="N101" s="99"/>
      <c r="O101" s="97"/>
      <c r="P101" s="100"/>
      <c r="Q101" s="99"/>
      <c r="R101" s="99"/>
      <c r="S101" s="98"/>
      <c r="T101" s="98"/>
      <c r="U101" s="98"/>
      <c r="V101" s="98"/>
      <c r="W101" s="97" t="s">
        <v>19</v>
      </c>
      <c r="X101" s="97"/>
      <c r="Y101" s="96"/>
      <c r="Z101" s="94"/>
      <c r="AA101" s="91"/>
      <c r="AB101" s="95"/>
      <c r="AC101" s="94"/>
      <c r="AD101" s="91"/>
      <c r="AE101" s="93">
        <v>0</v>
      </c>
      <c r="AF101" s="92">
        <v>0</v>
      </c>
      <c r="AG101" s="91">
        <f t="shared" si="8"/>
        <v>0</v>
      </c>
    </row>
    <row r="102" spans="1:34">
      <c r="A102" s="102" t="s">
        <v>22</v>
      </c>
      <c r="B102" s="101"/>
      <c r="C102" s="100"/>
      <c r="D102" s="99"/>
      <c r="E102" s="99"/>
      <c r="F102" s="97"/>
      <c r="G102" s="100"/>
      <c r="H102" s="99"/>
      <c r="I102" s="99"/>
      <c r="J102" s="99"/>
      <c r="K102" s="97"/>
      <c r="L102" s="100"/>
      <c r="M102" s="99"/>
      <c r="N102" s="99"/>
      <c r="O102" s="97"/>
      <c r="P102" s="100"/>
      <c r="Q102" s="99"/>
      <c r="R102" s="99"/>
      <c r="S102" s="98"/>
      <c r="T102" s="98"/>
      <c r="U102" s="98"/>
      <c r="V102" s="98"/>
      <c r="W102" s="97" t="s">
        <v>19</v>
      </c>
      <c r="X102" s="97"/>
      <c r="Y102" s="96"/>
      <c r="Z102" s="94"/>
      <c r="AA102" s="91"/>
      <c r="AB102" s="95"/>
      <c r="AC102" s="94"/>
      <c r="AD102" s="91"/>
      <c r="AE102" s="93">
        <v>0</v>
      </c>
      <c r="AF102" s="92">
        <v>0</v>
      </c>
      <c r="AG102" s="91">
        <f t="shared" si="8"/>
        <v>0</v>
      </c>
    </row>
    <row r="103" spans="1:34">
      <c r="A103" s="102" t="s">
        <v>21</v>
      </c>
      <c r="B103" s="101"/>
      <c r="C103" s="100"/>
      <c r="D103" s="99"/>
      <c r="E103" s="99"/>
      <c r="F103" s="97"/>
      <c r="G103" s="100"/>
      <c r="H103" s="99"/>
      <c r="I103" s="99"/>
      <c r="J103" s="99"/>
      <c r="K103" s="97"/>
      <c r="L103" s="100"/>
      <c r="M103" s="99"/>
      <c r="N103" s="99"/>
      <c r="O103" s="97"/>
      <c r="P103" s="100"/>
      <c r="Q103" s="99"/>
      <c r="R103" s="99"/>
      <c r="S103" s="98"/>
      <c r="T103" s="98"/>
      <c r="U103" s="98"/>
      <c r="V103" s="98"/>
      <c r="W103" s="97" t="s">
        <v>19</v>
      </c>
      <c r="X103" s="97"/>
      <c r="Y103" s="96"/>
      <c r="Z103" s="94"/>
      <c r="AA103" s="91"/>
      <c r="AB103" s="95"/>
      <c r="AC103" s="94"/>
      <c r="AD103" s="91"/>
      <c r="AE103" s="93">
        <v>0</v>
      </c>
      <c r="AF103" s="92">
        <v>0</v>
      </c>
      <c r="AG103" s="91">
        <f t="shared" si="8"/>
        <v>0</v>
      </c>
    </row>
    <row r="104" spans="1:34">
      <c r="A104" s="102" t="s">
        <v>20</v>
      </c>
      <c r="B104" s="101"/>
      <c r="C104" s="100"/>
      <c r="D104" s="99"/>
      <c r="E104" s="99"/>
      <c r="F104" s="97"/>
      <c r="G104" s="100"/>
      <c r="H104" s="99"/>
      <c r="I104" s="99"/>
      <c r="J104" s="99"/>
      <c r="K104" s="97"/>
      <c r="L104" s="100"/>
      <c r="M104" s="99"/>
      <c r="N104" s="99"/>
      <c r="O104" s="97"/>
      <c r="P104" s="100"/>
      <c r="Q104" s="99"/>
      <c r="R104" s="99"/>
      <c r="S104" s="98"/>
      <c r="T104" s="98"/>
      <c r="U104" s="98"/>
      <c r="V104" s="98"/>
      <c r="W104" s="97" t="s">
        <v>19</v>
      </c>
      <c r="X104" s="97"/>
      <c r="Y104" s="96"/>
      <c r="Z104" s="94"/>
      <c r="AA104" s="91"/>
      <c r="AB104" s="95"/>
      <c r="AC104" s="94"/>
      <c r="AD104" s="91"/>
      <c r="AE104" s="93">
        <v>0</v>
      </c>
      <c r="AF104" s="92">
        <v>0</v>
      </c>
      <c r="AG104" s="91">
        <f t="shared" si="8"/>
        <v>0</v>
      </c>
    </row>
    <row r="105" spans="1:34" ht="14.4" thickBot="1">
      <c r="A105" s="90"/>
      <c r="B105" s="89"/>
      <c r="C105" s="88"/>
      <c r="D105" s="87"/>
      <c r="E105" s="87"/>
      <c r="F105" s="85"/>
      <c r="G105" s="88"/>
      <c r="H105" s="87"/>
      <c r="I105" s="87"/>
      <c r="J105" s="87"/>
      <c r="K105" s="85"/>
      <c r="L105" s="88"/>
      <c r="M105" s="87"/>
      <c r="N105" s="87"/>
      <c r="O105" s="85"/>
      <c r="P105" s="88"/>
      <c r="Q105" s="87"/>
      <c r="R105" s="87"/>
      <c r="S105" s="86"/>
      <c r="T105" s="86"/>
      <c r="U105" s="86"/>
      <c r="V105" s="86"/>
      <c r="W105" s="85"/>
      <c r="X105" s="85"/>
      <c r="Y105" s="84"/>
      <c r="Z105" s="83"/>
      <c r="AA105" s="82"/>
      <c r="AB105" s="81"/>
      <c r="AC105" s="33"/>
      <c r="AD105" s="80"/>
      <c r="AE105" s="79"/>
      <c r="AF105" s="44"/>
      <c r="AG105" s="78"/>
    </row>
    <row r="106" spans="1:34" ht="14.4" thickBot="1">
      <c r="A106" s="32" t="s">
        <v>18</v>
      </c>
      <c r="B106" s="31"/>
      <c r="C106" s="31"/>
      <c r="D106" s="30"/>
      <c r="E106" s="30"/>
      <c r="F106" s="77"/>
      <c r="G106" s="31"/>
      <c r="H106" s="30"/>
      <c r="I106" s="30"/>
      <c r="J106" s="30"/>
      <c r="K106" s="77"/>
      <c r="L106" s="77"/>
      <c r="M106" s="30"/>
      <c r="N106" s="30"/>
      <c r="O106" s="77"/>
      <c r="P106" s="31"/>
      <c r="Q106" s="30"/>
      <c r="R106" s="30"/>
      <c r="S106" s="77"/>
      <c r="T106" s="77"/>
      <c r="U106" s="77"/>
      <c r="V106" s="77"/>
      <c r="W106" s="77"/>
      <c r="X106" s="77"/>
      <c r="Y106" s="76" t="s">
        <v>0</v>
      </c>
      <c r="Z106" s="27" t="s">
        <v>0</v>
      </c>
      <c r="AA106" s="75">
        <f>SUM(AA12:AA105)</f>
        <v>733444.74000000022</v>
      </c>
      <c r="AB106" s="27" t="s">
        <v>0</v>
      </c>
      <c r="AC106" s="27" t="s">
        <v>0</v>
      </c>
      <c r="AD106" s="75">
        <f>SUM(AD13:AD105)</f>
        <v>16113.58</v>
      </c>
      <c r="AE106" s="27" t="s">
        <v>0</v>
      </c>
      <c r="AF106" s="27" t="s">
        <v>0</v>
      </c>
      <c r="AG106" s="75">
        <f>SUM(AG13:AG105)</f>
        <v>97298</v>
      </c>
    </row>
    <row r="107" spans="1:34">
      <c r="A107" s="74" t="s">
        <v>17</v>
      </c>
      <c r="B107" s="73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1" t="s">
        <v>16</v>
      </c>
      <c r="Z107" s="71" t="s">
        <v>15</v>
      </c>
      <c r="AA107" s="71" t="s">
        <v>14</v>
      </c>
      <c r="AB107" s="71" t="s">
        <v>16</v>
      </c>
      <c r="AC107" s="71" t="s">
        <v>15</v>
      </c>
      <c r="AD107" s="70" t="s">
        <v>14</v>
      </c>
      <c r="AE107" s="71" t="s">
        <v>16</v>
      </c>
      <c r="AF107" s="71" t="s">
        <v>15</v>
      </c>
      <c r="AG107" s="70" t="s">
        <v>14</v>
      </c>
    </row>
    <row r="108" spans="1:34">
      <c r="A108" s="41" t="s">
        <v>13</v>
      </c>
      <c r="B108" s="41"/>
      <c r="C108" s="41"/>
      <c r="D108" s="69"/>
      <c r="E108" s="69"/>
      <c r="F108" s="68"/>
      <c r="G108" s="41"/>
      <c r="H108" s="69"/>
      <c r="I108" s="69"/>
      <c r="J108" s="69"/>
      <c r="K108" s="68"/>
      <c r="L108" s="41"/>
      <c r="M108" s="69"/>
      <c r="N108" s="69"/>
      <c r="O108" s="68"/>
      <c r="P108" s="41"/>
      <c r="Q108" s="69"/>
      <c r="R108" s="69"/>
      <c r="S108" s="68"/>
      <c r="T108" s="68"/>
      <c r="U108" s="68"/>
      <c r="V108" s="68"/>
      <c r="W108" s="68"/>
      <c r="X108" s="68"/>
      <c r="Y108" s="40">
        <v>35</v>
      </c>
      <c r="Z108" s="39">
        <v>87.9</v>
      </c>
      <c r="AA108" s="39">
        <f t="shared" ref="AA108:AA113" si="9">(Y108*Z108)</f>
        <v>3076.5</v>
      </c>
      <c r="AB108" s="40">
        <v>30</v>
      </c>
      <c r="AC108" s="39">
        <v>87.9</v>
      </c>
      <c r="AD108" s="39">
        <f t="shared" ref="AD108:AD113" si="10">(AB108*AC108)</f>
        <v>2637</v>
      </c>
      <c r="AE108" s="40">
        <v>6</v>
      </c>
      <c r="AF108" s="67">
        <v>87.9</v>
      </c>
      <c r="AG108" s="67">
        <f t="shared" ref="AG108:AG113" si="11">(AE108*AF108)</f>
        <v>527.40000000000009</v>
      </c>
    </row>
    <row r="109" spans="1:34">
      <c r="A109" s="41" t="s">
        <v>12</v>
      </c>
      <c r="B109" s="41"/>
      <c r="C109" s="41"/>
      <c r="D109" s="69"/>
      <c r="E109" s="69"/>
      <c r="F109" s="68"/>
      <c r="G109" s="41"/>
      <c r="H109" s="69"/>
      <c r="I109" s="69"/>
      <c r="J109" s="69"/>
      <c r="K109" s="68"/>
      <c r="L109" s="41"/>
      <c r="M109" s="69"/>
      <c r="N109" s="69"/>
      <c r="O109" s="68"/>
      <c r="P109" s="41"/>
      <c r="Q109" s="69"/>
      <c r="R109" s="69"/>
      <c r="S109" s="68"/>
      <c r="T109" s="68"/>
      <c r="U109" s="68"/>
      <c r="V109" s="68"/>
      <c r="W109" s="68"/>
      <c r="X109" s="68"/>
      <c r="Y109" s="40">
        <v>35</v>
      </c>
      <c r="Z109" s="39">
        <v>87.9</v>
      </c>
      <c r="AA109" s="39">
        <f t="shared" si="9"/>
        <v>3076.5</v>
      </c>
      <c r="AB109" s="40">
        <v>1</v>
      </c>
      <c r="AC109" s="39">
        <v>400</v>
      </c>
      <c r="AD109" s="39">
        <f t="shared" si="10"/>
        <v>400</v>
      </c>
      <c r="AE109" s="40">
        <v>21</v>
      </c>
      <c r="AF109" s="67">
        <v>87.9</v>
      </c>
      <c r="AG109" s="67">
        <f t="shared" si="11"/>
        <v>1845.9</v>
      </c>
    </row>
    <row r="110" spans="1:34">
      <c r="A110" s="41" t="s">
        <v>11</v>
      </c>
      <c r="B110" s="41"/>
      <c r="C110" s="41"/>
      <c r="D110" s="69"/>
      <c r="E110" s="69"/>
      <c r="F110" s="68"/>
      <c r="G110" s="41"/>
      <c r="H110" s="69"/>
      <c r="I110" s="69"/>
      <c r="J110" s="69"/>
      <c r="K110" s="68"/>
      <c r="L110" s="41"/>
      <c r="M110" s="69"/>
      <c r="N110" s="69"/>
      <c r="O110" s="68"/>
      <c r="P110" s="41"/>
      <c r="Q110" s="69"/>
      <c r="R110" s="69"/>
      <c r="S110" s="68"/>
      <c r="T110" s="68"/>
      <c r="U110" s="68"/>
      <c r="V110" s="68"/>
      <c r="W110" s="68"/>
      <c r="X110" s="68"/>
      <c r="Y110" s="40">
        <v>30</v>
      </c>
      <c r="Z110" s="39">
        <v>342</v>
      </c>
      <c r="AA110" s="39">
        <f t="shared" si="9"/>
        <v>10260</v>
      </c>
      <c r="AB110" s="40">
        <v>1</v>
      </c>
      <c r="AC110" s="39">
        <v>400</v>
      </c>
      <c r="AD110" s="39">
        <f t="shared" si="10"/>
        <v>400</v>
      </c>
      <c r="AE110" s="40">
        <v>0</v>
      </c>
      <c r="AF110" s="67">
        <v>400</v>
      </c>
      <c r="AG110" s="67">
        <f t="shared" si="11"/>
        <v>0</v>
      </c>
    </row>
    <row r="111" spans="1:34">
      <c r="A111" s="41" t="s">
        <v>10</v>
      </c>
      <c r="B111" s="41"/>
      <c r="C111" s="41"/>
      <c r="D111" s="69"/>
      <c r="E111" s="69"/>
      <c r="F111" s="68"/>
      <c r="G111" s="41"/>
      <c r="H111" s="69"/>
      <c r="I111" s="69"/>
      <c r="J111" s="69"/>
      <c r="K111" s="68"/>
      <c r="L111" s="41"/>
      <c r="M111" s="69"/>
      <c r="N111" s="69"/>
      <c r="O111" s="68"/>
      <c r="P111" s="41"/>
      <c r="Q111" s="69"/>
      <c r="R111" s="69"/>
      <c r="S111" s="68"/>
      <c r="T111" s="68"/>
      <c r="U111" s="68"/>
      <c r="V111" s="68"/>
      <c r="W111" s="68"/>
      <c r="X111" s="68"/>
      <c r="Y111" s="40">
        <v>1</v>
      </c>
      <c r="Z111" s="39">
        <v>400</v>
      </c>
      <c r="AA111" s="39">
        <f t="shared" si="9"/>
        <v>400</v>
      </c>
      <c r="AB111" s="40">
        <v>1</v>
      </c>
      <c r="AC111" s="39">
        <v>400</v>
      </c>
      <c r="AD111" s="39">
        <f t="shared" si="10"/>
        <v>400</v>
      </c>
      <c r="AE111" s="40">
        <v>15</v>
      </c>
      <c r="AF111" s="67">
        <v>87.9</v>
      </c>
      <c r="AG111" s="67">
        <f t="shared" si="11"/>
        <v>1318.5</v>
      </c>
    </row>
    <row r="112" spans="1:34">
      <c r="A112" s="41" t="s">
        <v>9</v>
      </c>
      <c r="B112" s="41"/>
      <c r="C112" s="41"/>
      <c r="D112" s="69"/>
      <c r="E112" s="69"/>
      <c r="F112" s="68"/>
      <c r="G112" s="41"/>
      <c r="H112" s="69"/>
      <c r="I112" s="69"/>
      <c r="J112" s="69"/>
      <c r="K112" s="68"/>
      <c r="L112" s="41"/>
      <c r="M112" s="69"/>
      <c r="N112" s="69"/>
      <c r="O112" s="68"/>
      <c r="P112" s="41"/>
      <c r="Q112" s="69"/>
      <c r="R112" s="69"/>
      <c r="S112" s="68"/>
      <c r="T112" s="68"/>
      <c r="U112" s="68"/>
      <c r="V112" s="68"/>
      <c r="W112" s="68"/>
      <c r="X112" s="68"/>
      <c r="Y112" s="40">
        <v>1</v>
      </c>
      <c r="Z112" s="39">
        <v>1500</v>
      </c>
      <c r="AA112" s="39">
        <f t="shared" si="9"/>
        <v>1500</v>
      </c>
      <c r="AB112" s="40">
        <v>1</v>
      </c>
      <c r="AC112" s="39">
        <v>1500</v>
      </c>
      <c r="AD112" s="39">
        <f t="shared" si="10"/>
        <v>1500</v>
      </c>
      <c r="AE112" s="40">
        <v>1</v>
      </c>
      <c r="AF112" s="67">
        <v>1500</v>
      </c>
      <c r="AG112" s="67">
        <f t="shared" si="11"/>
        <v>1500</v>
      </c>
    </row>
    <row r="113" spans="1:36" ht="14.4" thickBot="1">
      <c r="A113" s="35" t="s">
        <v>8</v>
      </c>
      <c r="B113" s="35"/>
      <c r="C113" s="35"/>
      <c r="D113" s="66"/>
      <c r="E113" s="65"/>
      <c r="F113" s="64"/>
      <c r="G113" s="35"/>
      <c r="H113" s="66"/>
      <c r="I113" s="66"/>
      <c r="J113" s="65"/>
      <c r="K113" s="64"/>
      <c r="L113" s="35"/>
      <c r="M113" s="66"/>
      <c r="N113" s="65"/>
      <c r="O113" s="64"/>
      <c r="P113" s="35"/>
      <c r="Q113" s="66"/>
      <c r="R113" s="65"/>
      <c r="S113" s="64"/>
      <c r="T113" s="64"/>
      <c r="U113" s="64"/>
      <c r="V113" s="64"/>
      <c r="W113" s="64"/>
      <c r="X113" s="64"/>
      <c r="Y113" s="34">
        <v>1</v>
      </c>
      <c r="Z113" s="33">
        <v>1300</v>
      </c>
      <c r="AA113" s="33">
        <f t="shared" si="9"/>
        <v>1300</v>
      </c>
      <c r="AB113" s="34">
        <v>1</v>
      </c>
      <c r="AC113" s="33">
        <v>1300</v>
      </c>
      <c r="AD113" s="33">
        <f t="shared" si="10"/>
        <v>1300</v>
      </c>
      <c r="AE113" s="34">
        <v>1</v>
      </c>
      <c r="AF113" s="63">
        <v>1300</v>
      </c>
      <c r="AG113" s="63">
        <f t="shared" si="11"/>
        <v>1300</v>
      </c>
    </row>
    <row r="114" spans="1:36" ht="14.4" thickBot="1">
      <c r="A114" s="62" t="s">
        <v>7</v>
      </c>
      <c r="B114" s="61"/>
      <c r="C114" s="61"/>
      <c r="D114" s="60"/>
      <c r="E114" s="60"/>
      <c r="F114" s="59"/>
      <c r="G114" s="61"/>
      <c r="H114" s="60"/>
      <c r="I114" s="60"/>
      <c r="J114" s="60"/>
      <c r="K114" s="59"/>
      <c r="L114" s="59"/>
      <c r="M114" s="60"/>
      <c r="N114" s="60"/>
      <c r="O114" s="59"/>
      <c r="P114" s="61"/>
      <c r="Q114" s="60"/>
      <c r="R114" s="60"/>
      <c r="S114" s="59"/>
      <c r="T114" s="59"/>
      <c r="U114" s="59"/>
      <c r="V114" s="59"/>
      <c r="W114" s="59"/>
      <c r="X114" s="59"/>
      <c r="Y114" s="58"/>
      <c r="Z114" s="57"/>
      <c r="AA114" s="56">
        <f>SUM(AA108:AA113)</f>
        <v>19613</v>
      </c>
      <c r="AB114" s="58"/>
      <c r="AC114" s="57"/>
      <c r="AD114" s="56">
        <f>SUM(AD108:AD113)</f>
        <v>6637</v>
      </c>
      <c r="AE114" s="58"/>
      <c r="AF114" s="57"/>
      <c r="AG114" s="56">
        <f>SUM(AG108:AG113)</f>
        <v>6491.8</v>
      </c>
    </row>
    <row r="115" spans="1:36" ht="14.4" thickBot="1">
      <c r="A115" s="55" t="s">
        <v>6</v>
      </c>
      <c r="B115" s="54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2" t="s">
        <v>0</v>
      </c>
      <c r="Z115" s="52" t="s">
        <v>0</v>
      </c>
      <c r="AA115" s="52" t="s">
        <v>0</v>
      </c>
      <c r="AB115" s="52" t="s">
        <v>0</v>
      </c>
      <c r="AC115" s="52" t="s">
        <v>0</v>
      </c>
      <c r="AD115" s="52" t="s">
        <v>0</v>
      </c>
      <c r="AE115" s="52" t="s">
        <v>0</v>
      </c>
      <c r="AF115" s="51" t="s">
        <v>0</v>
      </c>
      <c r="AG115" s="50" t="s">
        <v>0</v>
      </c>
    </row>
    <row r="116" spans="1:36">
      <c r="A116" s="49" t="s">
        <v>5</v>
      </c>
      <c r="B116" s="49"/>
      <c r="C116" s="48"/>
      <c r="D116" s="47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5"/>
      <c r="Z116" s="45"/>
      <c r="AA116" s="44">
        <v>0</v>
      </c>
      <c r="AB116" s="44" t="s">
        <v>0</v>
      </c>
      <c r="AC116" s="44"/>
      <c r="AD116" s="44">
        <v>0</v>
      </c>
      <c r="AE116" s="44"/>
      <c r="AF116" s="44"/>
      <c r="AG116" s="44">
        <v>13000</v>
      </c>
    </row>
    <row r="117" spans="1:36">
      <c r="A117" s="43" t="s">
        <v>4</v>
      </c>
      <c r="B117" s="43"/>
      <c r="C117" s="41"/>
      <c r="D117" s="41"/>
      <c r="E117" s="42"/>
      <c r="F117" s="41"/>
      <c r="G117" s="41"/>
      <c r="H117" s="41"/>
      <c r="I117" s="42"/>
      <c r="J117" s="42"/>
      <c r="K117" s="41"/>
      <c r="L117" s="41"/>
      <c r="M117" s="41"/>
      <c r="N117" s="42"/>
      <c r="O117" s="41"/>
      <c r="P117" s="41"/>
      <c r="Q117" s="41"/>
      <c r="R117" s="42"/>
      <c r="S117" s="41"/>
      <c r="T117" s="41"/>
      <c r="U117" s="41"/>
      <c r="V117" s="41"/>
      <c r="W117" s="41"/>
      <c r="X117" s="41"/>
      <c r="Y117" s="40"/>
      <c r="Z117" s="40"/>
      <c r="AA117" s="39">
        <f>SUM(AA106*0.0875)</f>
        <v>64176.414750000018</v>
      </c>
      <c r="AB117" s="39"/>
      <c r="AC117" s="39"/>
      <c r="AD117" s="39">
        <f>SUM(AD106*0.0875)</f>
        <v>1409.9382499999999</v>
      </c>
      <c r="AE117" s="39"/>
      <c r="AF117" s="39"/>
      <c r="AG117" s="39">
        <f>SUM(AG106*0.0875)</f>
        <v>8513.5749999999989</v>
      </c>
    </row>
    <row r="118" spans="1:36" ht="14.4" thickBot="1">
      <c r="A118" s="38" t="s">
        <v>3</v>
      </c>
      <c r="B118" s="38"/>
      <c r="C118" s="35"/>
      <c r="D118" s="35"/>
      <c r="E118" s="36"/>
      <c r="F118" s="35"/>
      <c r="G118" s="35"/>
      <c r="H118" s="35"/>
      <c r="I118" s="37"/>
      <c r="J118" s="36"/>
      <c r="K118" s="35"/>
      <c r="L118" s="35"/>
      <c r="M118" s="35"/>
      <c r="N118" s="36"/>
      <c r="O118" s="35"/>
      <c r="P118" s="35"/>
      <c r="Q118" s="35"/>
      <c r="R118" s="36"/>
      <c r="S118" s="35"/>
      <c r="T118" s="35"/>
      <c r="U118" s="35"/>
      <c r="V118" s="35"/>
      <c r="W118" s="35"/>
      <c r="X118" s="35"/>
      <c r="Y118" s="34"/>
      <c r="Z118" s="34"/>
      <c r="AA118" s="33">
        <f>SUM(AA106*0.01)</f>
        <v>7334.4474000000027</v>
      </c>
      <c r="AB118" s="33"/>
      <c r="AC118" s="33"/>
      <c r="AD118" s="33">
        <f>SUM(AD106*0.01)</f>
        <v>161.13579999999999</v>
      </c>
      <c r="AE118" s="33"/>
      <c r="AF118" s="33"/>
      <c r="AG118" s="33">
        <f>SUM(AG106*0.01)</f>
        <v>972.98</v>
      </c>
    </row>
    <row r="119" spans="1:36" ht="14.4" thickBot="1">
      <c r="A119" s="32" t="s">
        <v>2</v>
      </c>
      <c r="B119" s="31"/>
      <c r="C119" s="29"/>
      <c r="D119" s="29"/>
      <c r="E119" s="30"/>
      <c r="F119" s="29"/>
      <c r="G119" s="29"/>
      <c r="H119" s="29"/>
      <c r="I119" s="30"/>
      <c r="J119" s="30"/>
      <c r="K119" s="29"/>
      <c r="L119" s="29"/>
      <c r="M119" s="29"/>
      <c r="N119" s="30"/>
      <c r="O119" s="29"/>
      <c r="P119" s="29"/>
      <c r="Q119" s="29"/>
      <c r="R119" s="30"/>
      <c r="S119" s="29"/>
      <c r="T119" s="29"/>
      <c r="U119" s="29"/>
      <c r="V119" s="29"/>
      <c r="W119" s="29"/>
      <c r="X119" s="29"/>
      <c r="Y119" s="28"/>
      <c r="Z119" s="28"/>
      <c r="AA119" s="27">
        <f>SUM(AA106+AA114+AA116+AA117+AA118)</f>
        <v>824568.60215000017</v>
      </c>
      <c r="AB119" s="27" t="s">
        <v>0</v>
      </c>
      <c r="AC119" s="27" t="s">
        <v>0</v>
      </c>
      <c r="AD119" s="27">
        <f>SUM(AD106+AD114+AD116+AD117+AD118)</f>
        <v>24321.654050000001</v>
      </c>
      <c r="AE119" s="27" t="s">
        <v>0</v>
      </c>
      <c r="AF119" s="27" t="s">
        <v>0</v>
      </c>
      <c r="AG119" s="26">
        <f>SUM(AG106+AG114+AG116+AG117+AG118)</f>
        <v>126276.355</v>
      </c>
    </row>
    <row r="120" spans="1:36" ht="14.4" thickBot="1">
      <c r="A120" s="2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3"/>
      <c r="Z120" s="23"/>
      <c r="AA120" s="22"/>
      <c r="AB120" s="22"/>
      <c r="AC120" s="22"/>
      <c r="AD120" s="22"/>
      <c r="AE120" s="21"/>
      <c r="AF120" s="21"/>
      <c r="AG120" s="20"/>
    </row>
    <row r="121" spans="1:36" ht="14.4" thickBot="1">
      <c r="A121" s="19" t="s">
        <v>1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7"/>
      <c r="Z121" s="17"/>
      <c r="AA121" s="16"/>
      <c r="AB121" s="16"/>
      <c r="AC121" s="16"/>
      <c r="AD121" s="16" t="s">
        <v>0</v>
      </c>
      <c r="AE121" s="15"/>
      <c r="AF121" s="15"/>
      <c r="AG121" s="14">
        <f>+SUM(AA119+AD119+AG119)</f>
        <v>975166.61120000016</v>
      </c>
      <c r="AJ121" s="11"/>
    </row>
    <row r="122" spans="1:36">
      <c r="A122" s="13"/>
      <c r="B122" s="13"/>
      <c r="C122" s="9"/>
      <c r="D122" s="8"/>
      <c r="E122" s="8"/>
      <c r="F122" s="12"/>
      <c r="G122" s="9"/>
      <c r="H122" s="8"/>
      <c r="I122" s="8"/>
      <c r="J122" s="8"/>
      <c r="K122" s="12"/>
      <c r="L122" s="9"/>
      <c r="M122" s="8"/>
      <c r="N122" s="8"/>
      <c r="O122" s="12"/>
      <c r="P122" s="9"/>
      <c r="Q122" s="8"/>
      <c r="R122" s="8"/>
      <c r="S122" s="12"/>
      <c r="T122" s="12"/>
      <c r="U122" s="12"/>
      <c r="V122" s="12"/>
      <c r="W122" s="12"/>
      <c r="X122" s="12"/>
      <c r="Y122" s="9"/>
      <c r="Z122" s="8"/>
      <c r="AA122" s="8"/>
      <c r="AB122" s="9"/>
      <c r="AC122" s="8"/>
      <c r="AD122" s="8"/>
    </row>
    <row r="123" spans="1:36">
      <c r="A123" s="13"/>
      <c r="B123" s="13"/>
      <c r="C123" s="9"/>
      <c r="D123" s="8"/>
      <c r="E123" s="8"/>
      <c r="F123" s="12"/>
      <c r="G123" s="9"/>
      <c r="H123" s="8"/>
      <c r="I123" s="8"/>
      <c r="J123" s="8"/>
      <c r="K123" s="12"/>
      <c r="L123" s="9"/>
      <c r="M123" s="8"/>
      <c r="N123" s="8"/>
      <c r="O123" s="12"/>
      <c r="P123" s="9"/>
      <c r="Q123" s="8"/>
      <c r="R123" s="8"/>
      <c r="S123" s="12"/>
      <c r="T123" s="12"/>
      <c r="U123" s="12"/>
      <c r="V123" s="12"/>
      <c r="W123" s="12"/>
      <c r="X123" s="12"/>
      <c r="Y123" s="9"/>
      <c r="Z123" s="8"/>
      <c r="AA123" s="8"/>
      <c r="AB123" s="9"/>
      <c r="AC123" s="8"/>
      <c r="AD123" s="8"/>
    </row>
    <row r="124" spans="1:36">
      <c r="A124" s="13"/>
      <c r="B124" s="13"/>
      <c r="C124" s="9"/>
      <c r="D124" s="8"/>
      <c r="E124" s="8"/>
      <c r="F124" s="12"/>
      <c r="G124" s="9"/>
      <c r="H124" s="8"/>
      <c r="I124" s="8"/>
      <c r="J124" s="8"/>
      <c r="K124" s="12"/>
      <c r="L124" s="9"/>
      <c r="M124" s="8"/>
      <c r="N124" s="8"/>
      <c r="O124" s="12"/>
      <c r="P124" s="9"/>
      <c r="Q124" s="8"/>
      <c r="R124" s="8"/>
      <c r="S124" s="12"/>
      <c r="T124" s="12"/>
      <c r="U124" s="12"/>
      <c r="V124" s="12"/>
      <c r="W124" s="12"/>
      <c r="X124" s="12"/>
      <c r="Y124" s="9"/>
      <c r="Z124" s="8"/>
      <c r="AA124" s="8"/>
      <c r="AB124" s="9"/>
      <c r="AC124" s="8"/>
      <c r="AD124" s="8"/>
    </row>
    <row r="125" spans="1:36">
      <c r="A125" s="13"/>
      <c r="B125" s="13"/>
      <c r="C125" s="9"/>
      <c r="D125" s="8"/>
      <c r="E125" s="8"/>
      <c r="F125" s="12"/>
      <c r="G125" s="9"/>
      <c r="H125" s="8"/>
      <c r="I125" s="8"/>
      <c r="J125" s="8"/>
      <c r="K125" s="12"/>
      <c r="L125" s="9"/>
      <c r="M125" s="8"/>
      <c r="N125" s="8"/>
      <c r="O125" s="12"/>
      <c r="P125" s="9"/>
      <c r="Q125" s="8"/>
      <c r="R125" s="8"/>
      <c r="S125" s="12"/>
      <c r="T125" s="12"/>
      <c r="U125" s="12"/>
      <c r="V125" s="12"/>
      <c r="W125" s="12"/>
      <c r="X125" s="12"/>
      <c r="Y125" s="9"/>
      <c r="Z125" s="8"/>
      <c r="AA125" s="8"/>
      <c r="AB125" s="9"/>
      <c r="AC125" s="8"/>
      <c r="AD125" s="8"/>
    </row>
    <row r="126" spans="1:36" hidden="1">
      <c r="A126" s="10"/>
      <c r="B126" s="10"/>
      <c r="C126" s="9"/>
      <c r="D126" s="8"/>
      <c r="E126" s="8"/>
      <c r="F126" s="12"/>
      <c r="G126" s="9"/>
      <c r="H126" s="8"/>
      <c r="I126" s="8"/>
      <c r="J126" s="8"/>
      <c r="K126" s="12"/>
      <c r="L126" s="9"/>
      <c r="M126" s="8"/>
      <c r="N126" s="8"/>
      <c r="O126" s="12"/>
      <c r="P126" s="9"/>
      <c r="Q126" s="8"/>
      <c r="R126" s="8"/>
      <c r="S126" s="12"/>
      <c r="T126" s="12"/>
      <c r="U126" s="12"/>
      <c r="V126" s="12"/>
      <c r="W126" s="12"/>
      <c r="X126" s="12"/>
      <c r="Y126" s="9"/>
      <c r="Z126" s="8"/>
      <c r="AA126" s="8"/>
      <c r="AB126" s="9"/>
      <c r="AC126" s="8"/>
      <c r="AD126" s="8"/>
    </row>
    <row r="127" spans="1:36" hidden="1">
      <c r="A127" s="10"/>
      <c r="B127" s="10"/>
      <c r="C127" s="9"/>
      <c r="D127" s="8"/>
      <c r="E127" s="8"/>
      <c r="F127" s="12"/>
      <c r="G127" s="9"/>
      <c r="H127" s="8"/>
      <c r="I127" s="8"/>
      <c r="J127" s="8"/>
      <c r="K127" s="12"/>
      <c r="L127" s="9"/>
      <c r="M127" s="8"/>
      <c r="N127" s="8"/>
      <c r="O127" s="12"/>
      <c r="P127" s="9"/>
      <c r="Q127" s="8"/>
      <c r="R127" s="8"/>
      <c r="S127" s="12"/>
      <c r="T127" s="12"/>
      <c r="U127" s="12"/>
      <c r="V127" s="12"/>
      <c r="W127" s="12"/>
      <c r="X127" s="12"/>
      <c r="Y127" s="9"/>
      <c r="Z127" s="8"/>
      <c r="AA127" s="8"/>
      <c r="AB127" s="9"/>
      <c r="AC127" s="8"/>
      <c r="AD127" s="8"/>
    </row>
    <row r="128" spans="1:36" hidden="1">
      <c r="A128" s="10"/>
      <c r="B128" s="10"/>
      <c r="C128" s="9"/>
      <c r="D128" s="8"/>
      <c r="E128" s="8"/>
      <c r="F128" s="12"/>
      <c r="G128" s="9"/>
      <c r="H128" s="8"/>
      <c r="I128" s="8"/>
      <c r="J128" s="8"/>
      <c r="K128" s="12"/>
      <c r="L128" s="9"/>
      <c r="M128" s="8"/>
      <c r="N128" s="8"/>
      <c r="O128" s="12"/>
      <c r="P128" s="9"/>
      <c r="Q128" s="8"/>
      <c r="R128" s="8"/>
      <c r="S128" s="12"/>
      <c r="T128" s="12"/>
      <c r="U128" s="12"/>
      <c r="V128" s="12"/>
      <c r="W128" s="12"/>
      <c r="X128" s="12"/>
      <c r="Y128" s="9"/>
      <c r="Z128" s="8"/>
      <c r="AA128" s="8"/>
      <c r="AB128" s="9"/>
      <c r="AC128" s="8"/>
      <c r="AD128" s="8"/>
    </row>
    <row r="129" spans="1:30" hidden="1">
      <c r="A129" s="10"/>
      <c r="B129" s="10"/>
      <c r="C129" s="9"/>
      <c r="D129" s="8"/>
      <c r="E129" s="8"/>
      <c r="F129" s="12"/>
      <c r="G129" s="9"/>
      <c r="H129" s="8"/>
      <c r="I129" s="8"/>
      <c r="J129" s="8"/>
      <c r="K129" s="12"/>
      <c r="L129" s="9"/>
      <c r="M129" s="8"/>
      <c r="N129" s="8"/>
      <c r="O129" s="12"/>
      <c r="P129" s="9"/>
      <c r="Q129" s="8"/>
      <c r="R129" s="8"/>
      <c r="S129" s="12"/>
      <c r="T129" s="12"/>
      <c r="U129" s="12"/>
      <c r="V129" s="12"/>
      <c r="W129" s="12"/>
      <c r="X129" s="12"/>
      <c r="Y129" s="9"/>
      <c r="Z129" s="8"/>
      <c r="AA129" s="8"/>
      <c r="AB129" s="9"/>
      <c r="AC129" s="8"/>
      <c r="AD129" s="8"/>
    </row>
    <row r="130" spans="1:30" hidden="1">
      <c r="A130" s="10"/>
      <c r="B130" s="10"/>
      <c r="C130" s="9"/>
      <c r="D130" s="8"/>
      <c r="E130" s="8"/>
      <c r="F130" s="12"/>
      <c r="G130" s="9"/>
      <c r="H130" s="8"/>
      <c r="I130" s="8"/>
      <c r="J130" s="8"/>
      <c r="K130" s="12"/>
      <c r="L130" s="9"/>
      <c r="M130" s="8"/>
      <c r="N130" s="8"/>
      <c r="O130" s="12"/>
      <c r="P130" s="9"/>
      <c r="Q130" s="8"/>
      <c r="R130" s="8"/>
      <c r="S130" s="12"/>
      <c r="T130" s="12"/>
      <c r="U130" s="12"/>
      <c r="V130" s="12"/>
      <c r="W130" s="12"/>
      <c r="X130" s="12"/>
      <c r="Y130" s="9"/>
      <c r="Z130" s="8"/>
      <c r="AA130" s="8"/>
      <c r="AB130" s="9"/>
      <c r="AC130" s="8"/>
      <c r="AD130" s="8"/>
    </row>
    <row r="131" spans="1:30" hidden="1">
      <c r="A131" s="10"/>
      <c r="B131" s="10"/>
      <c r="C131" s="9"/>
      <c r="D131" s="8"/>
      <c r="E131" s="8"/>
      <c r="F131" s="12"/>
      <c r="G131" s="9"/>
      <c r="H131" s="8"/>
      <c r="I131" s="8"/>
      <c r="J131" s="8"/>
      <c r="K131" s="12"/>
      <c r="L131" s="9"/>
      <c r="M131" s="8"/>
      <c r="N131" s="8"/>
      <c r="O131" s="12"/>
      <c r="P131" s="9"/>
      <c r="Q131" s="8"/>
      <c r="R131" s="8"/>
      <c r="S131" s="12"/>
      <c r="T131" s="12"/>
      <c r="U131" s="12"/>
      <c r="V131" s="12"/>
      <c r="W131" s="12"/>
      <c r="X131" s="12"/>
      <c r="Y131" s="9"/>
      <c r="Z131" s="8"/>
      <c r="AA131" s="8"/>
      <c r="AB131" s="9"/>
      <c r="AC131" s="8"/>
      <c r="AD131" s="8"/>
    </row>
    <row r="132" spans="1:30" hidden="1">
      <c r="A132" s="10"/>
      <c r="B132" s="10"/>
      <c r="C132" s="9"/>
      <c r="D132" s="8"/>
      <c r="E132" s="8"/>
      <c r="F132" s="12"/>
      <c r="G132" s="9"/>
      <c r="H132" s="8"/>
      <c r="I132" s="8"/>
      <c r="J132" s="8"/>
      <c r="K132" s="12"/>
      <c r="L132" s="9"/>
      <c r="M132" s="8"/>
      <c r="N132" s="8"/>
      <c r="O132" s="12"/>
      <c r="P132" s="9"/>
      <c r="Q132" s="8"/>
      <c r="R132" s="8"/>
      <c r="S132" s="12"/>
      <c r="T132" s="12"/>
      <c r="U132" s="12"/>
      <c r="V132" s="12"/>
      <c r="W132" s="12"/>
      <c r="X132" s="12"/>
      <c r="Y132" s="9"/>
      <c r="Z132" s="8"/>
      <c r="AA132" s="8"/>
      <c r="AB132" s="9"/>
      <c r="AC132" s="8"/>
      <c r="AD132" s="8"/>
    </row>
    <row r="133" spans="1:30" hidden="1">
      <c r="A133" s="10"/>
      <c r="B133" s="10"/>
      <c r="C133" s="9"/>
      <c r="D133" s="8"/>
      <c r="E133" s="8"/>
      <c r="F133" s="12"/>
      <c r="G133" s="9"/>
      <c r="H133" s="8"/>
      <c r="I133" s="8"/>
      <c r="J133" s="8"/>
      <c r="K133" s="12"/>
      <c r="L133" s="9"/>
      <c r="M133" s="8"/>
      <c r="N133" s="8"/>
      <c r="O133" s="12"/>
      <c r="P133" s="9"/>
      <c r="Q133" s="8"/>
      <c r="R133" s="8"/>
      <c r="S133" s="12"/>
      <c r="T133" s="12"/>
      <c r="U133" s="12"/>
      <c r="V133" s="12"/>
      <c r="W133" s="12"/>
      <c r="X133" s="12"/>
      <c r="Y133" s="9"/>
      <c r="Z133" s="8"/>
      <c r="AA133" s="8"/>
      <c r="AB133" s="9"/>
      <c r="AC133" s="8"/>
      <c r="AD133" s="8"/>
    </row>
    <row r="134" spans="1:30" hidden="1">
      <c r="A134" s="10"/>
      <c r="B134" s="10"/>
      <c r="C134" s="9"/>
      <c r="D134" s="8"/>
      <c r="E134" s="8"/>
      <c r="F134" s="12"/>
      <c r="G134" s="9"/>
      <c r="H134" s="8"/>
      <c r="I134" s="8"/>
      <c r="J134" s="8"/>
      <c r="K134" s="12"/>
      <c r="L134" s="9"/>
      <c r="M134" s="8"/>
      <c r="N134" s="8"/>
      <c r="O134" s="12"/>
      <c r="P134" s="9"/>
      <c r="Q134" s="8"/>
      <c r="R134" s="8"/>
      <c r="S134" s="12"/>
      <c r="T134" s="12"/>
      <c r="U134" s="12"/>
      <c r="V134" s="12"/>
      <c r="W134" s="12"/>
      <c r="X134" s="12"/>
      <c r="Y134" s="9"/>
      <c r="Z134" s="8"/>
      <c r="AA134" s="8"/>
      <c r="AB134" s="9"/>
      <c r="AC134" s="8"/>
      <c r="AD134" s="8"/>
    </row>
    <row r="135" spans="1:30" hidden="1">
      <c r="A135" s="10"/>
      <c r="B135" s="10"/>
      <c r="C135" s="9"/>
      <c r="D135" s="8"/>
      <c r="E135" s="8"/>
      <c r="F135" s="12"/>
      <c r="G135" s="9"/>
      <c r="H135" s="8"/>
      <c r="I135" s="8"/>
      <c r="J135" s="8"/>
      <c r="K135" s="12"/>
      <c r="L135" s="9"/>
      <c r="M135" s="8"/>
      <c r="N135" s="8"/>
      <c r="O135" s="12"/>
      <c r="P135" s="9"/>
      <c r="Q135" s="8"/>
      <c r="R135" s="8"/>
      <c r="S135" s="12"/>
      <c r="T135" s="12"/>
      <c r="U135" s="12"/>
      <c r="V135" s="12"/>
      <c r="W135" s="12"/>
      <c r="X135" s="12"/>
      <c r="Y135" s="9"/>
      <c r="Z135" s="8"/>
      <c r="AA135" s="8"/>
      <c r="AB135" s="9"/>
      <c r="AC135" s="8"/>
      <c r="AD135" s="8"/>
    </row>
    <row r="136" spans="1:30" hidden="1">
      <c r="A136" s="10"/>
      <c r="B136" s="10"/>
      <c r="C136" s="9"/>
      <c r="D136" s="8"/>
      <c r="E136" s="8"/>
      <c r="F136" s="12"/>
      <c r="G136" s="9"/>
      <c r="H136" s="8"/>
      <c r="I136" s="8"/>
      <c r="J136" s="8"/>
      <c r="K136" s="12"/>
      <c r="L136" s="9"/>
      <c r="M136" s="8"/>
      <c r="N136" s="8"/>
      <c r="O136" s="12"/>
      <c r="P136" s="9"/>
      <c r="Q136" s="8"/>
      <c r="R136" s="8"/>
      <c r="S136" s="12"/>
      <c r="T136" s="12"/>
      <c r="U136" s="12"/>
      <c r="V136" s="12"/>
      <c r="W136" s="12"/>
      <c r="X136" s="12"/>
      <c r="Y136" s="9"/>
      <c r="Z136" s="8"/>
      <c r="AA136" s="8"/>
      <c r="AB136" s="9"/>
      <c r="AC136" s="8"/>
      <c r="AD136" s="8"/>
    </row>
    <row r="137" spans="1:30" hidden="1">
      <c r="A137" s="10"/>
      <c r="B137" s="10"/>
      <c r="C137" s="9"/>
      <c r="D137" s="8"/>
      <c r="E137" s="8"/>
      <c r="F137" s="12"/>
      <c r="G137" s="9"/>
      <c r="H137" s="8"/>
      <c r="I137" s="8"/>
      <c r="J137" s="8"/>
      <c r="K137" s="12"/>
      <c r="L137" s="9"/>
      <c r="M137" s="8"/>
      <c r="N137" s="8"/>
      <c r="O137" s="12"/>
      <c r="P137" s="9"/>
      <c r="Q137" s="8"/>
      <c r="R137" s="8"/>
      <c r="S137" s="12"/>
      <c r="T137" s="12"/>
      <c r="U137" s="12"/>
      <c r="V137" s="12"/>
      <c r="W137" s="12"/>
      <c r="X137" s="12"/>
      <c r="Y137" s="9"/>
      <c r="Z137" s="8"/>
      <c r="AA137" s="8"/>
      <c r="AB137" s="9"/>
      <c r="AC137" s="8"/>
      <c r="AD137" s="8"/>
    </row>
    <row r="138" spans="1:30" hidden="1">
      <c r="A138" s="10"/>
      <c r="B138" s="10"/>
      <c r="C138" s="9"/>
      <c r="D138" s="8"/>
      <c r="E138" s="8"/>
      <c r="F138" s="12"/>
      <c r="G138" s="9"/>
      <c r="H138" s="8"/>
      <c r="I138" s="8"/>
      <c r="J138" s="8"/>
      <c r="K138" s="12"/>
      <c r="L138" s="9"/>
      <c r="M138" s="8"/>
      <c r="N138" s="8"/>
      <c r="O138" s="12"/>
      <c r="P138" s="9"/>
      <c r="Q138" s="8"/>
      <c r="R138" s="8"/>
      <c r="S138" s="12"/>
      <c r="T138" s="12"/>
      <c r="U138" s="12"/>
      <c r="V138" s="12"/>
      <c r="W138" s="12"/>
      <c r="X138" s="12"/>
      <c r="Y138" s="9"/>
      <c r="Z138" s="8"/>
      <c r="AA138" s="8"/>
      <c r="AB138" s="9"/>
      <c r="AC138" s="8"/>
      <c r="AD138" s="8"/>
    </row>
    <row r="139" spans="1:30" hidden="1">
      <c r="A139" s="10"/>
      <c r="B139" s="10"/>
      <c r="C139" s="9"/>
      <c r="D139" s="8"/>
      <c r="E139" s="8"/>
      <c r="F139" s="12"/>
      <c r="G139" s="9"/>
      <c r="H139" s="8"/>
      <c r="I139" s="8"/>
      <c r="J139" s="8"/>
      <c r="K139" s="12"/>
      <c r="L139" s="9"/>
      <c r="M139" s="8"/>
      <c r="N139" s="8"/>
      <c r="O139" s="12"/>
      <c r="P139" s="9"/>
      <c r="Q139" s="8"/>
      <c r="R139" s="8"/>
      <c r="S139" s="12"/>
      <c r="T139" s="12"/>
      <c r="U139" s="12"/>
      <c r="V139" s="12"/>
      <c r="W139" s="12"/>
      <c r="X139" s="12"/>
      <c r="Y139" s="9"/>
      <c r="Z139" s="8"/>
      <c r="AA139" s="8"/>
      <c r="AB139" s="9"/>
      <c r="AC139" s="8"/>
      <c r="AD139" s="8"/>
    </row>
    <row r="140" spans="1:30" hidden="1">
      <c r="A140" s="10"/>
      <c r="B140" s="10"/>
      <c r="C140" s="9"/>
      <c r="D140" s="8"/>
      <c r="E140" s="8"/>
      <c r="F140" s="12"/>
      <c r="G140" s="9"/>
      <c r="H140" s="8"/>
      <c r="I140" s="8"/>
      <c r="J140" s="8"/>
      <c r="K140" s="12"/>
      <c r="L140" s="9"/>
      <c r="M140" s="8"/>
      <c r="N140" s="8"/>
      <c r="O140" s="12"/>
      <c r="P140" s="9"/>
      <c r="Q140" s="8"/>
      <c r="R140" s="8"/>
      <c r="S140" s="12"/>
      <c r="T140" s="12"/>
      <c r="U140" s="12"/>
      <c r="V140" s="12"/>
      <c r="W140" s="12"/>
      <c r="X140" s="12"/>
      <c r="Y140" s="9"/>
      <c r="Z140" s="8"/>
      <c r="AA140" s="8"/>
      <c r="AB140" s="9"/>
      <c r="AC140" s="8"/>
      <c r="AD140" s="8"/>
    </row>
    <row r="141" spans="1:30" hidden="1">
      <c r="A141" s="10"/>
      <c r="B141" s="10"/>
      <c r="C141" s="9"/>
      <c r="D141" s="8"/>
      <c r="E141" s="8"/>
      <c r="F141" s="12"/>
      <c r="G141" s="9"/>
      <c r="H141" s="8"/>
      <c r="I141" s="8"/>
      <c r="J141" s="8"/>
      <c r="K141" s="12"/>
      <c r="L141" s="9"/>
      <c r="M141" s="8"/>
      <c r="N141" s="8"/>
      <c r="O141" s="12"/>
      <c r="P141" s="9"/>
      <c r="Q141" s="8"/>
      <c r="R141" s="8"/>
      <c r="S141" s="12"/>
      <c r="T141" s="12"/>
      <c r="U141" s="12"/>
      <c r="V141" s="12"/>
      <c r="W141" s="12"/>
      <c r="X141" s="12"/>
      <c r="Y141" s="9"/>
      <c r="Z141" s="8"/>
      <c r="AA141" s="8"/>
      <c r="AB141" s="9"/>
      <c r="AC141" s="8"/>
      <c r="AD141" s="8"/>
    </row>
    <row r="142" spans="1:30" hidden="1">
      <c r="A142" s="10"/>
      <c r="B142" s="10"/>
      <c r="C142" s="9"/>
      <c r="D142" s="8"/>
      <c r="E142" s="8"/>
      <c r="F142" s="12"/>
      <c r="G142" s="9"/>
      <c r="H142" s="8"/>
      <c r="I142" s="8"/>
      <c r="J142" s="8"/>
      <c r="K142" s="12"/>
      <c r="L142" s="9"/>
      <c r="M142" s="8"/>
      <c r="N142" s="8"/>
      <c r="O142" s="12"/>
      <c r="P142" s="9"/>
      <c r="Q142" s="8"/>
      <c r="R142" s="8"/>
      <c r="S142" s="12"/>
      <c r="T142" s="12"/>
      <c r="U142" s="12"/>
      <c r="V142" s="12"/>
      <c r="W142" s="12"/>
      <c r="X142" s="12"/>
      <c r="Y142" s="9"/>
      <c r="Z142" s="8"/>
      <c r="AA142" s="8"/>
      <c r="AB142" s="9"/>
      <c r="AC142" s="8"/>
      <c r="AD142" s="8"/>
    </row>
    <row r="143" spans="1:30" hidden="1">
      <c r="A143" s="10"/>
      <c r="B143" s="10"/>
      <c r="C143" s="9"/>
      <c r="D143" s="8"/>
      <c r="E143" s="8"/>
      <c r="F143" s="12"/>
      <c r="G143" s="9"/>
      <c r="H143" s="8"/>
      <c r="I143" s="8"/>
      <c r="J143" s="8"/>
      <c r="K143" s="12"/>
      <c r="L143" s="9"/>
      <c r="M143" s="8"/>
      <c r="N143" s="8"/>
      <c r="O143" s="12"/>
      <c r="P143" s="9"/>
      <c r="Q143" s="8"/>
      <c r="R143" s="8"/>
      <c r="S143" s="12"/>
      <c r="T143" s="12"/>
      <c r="U143" s="12"/>
      <c r="V143" s="12"/>
      <c r="W143" s="12"/>
      <c r="X143" s="12"/>
      <c r="Y143" s="9"/>
      <c r="Z143" s="8"/>
      <c r="AA143" s="8"/>
      <c r="AB143" s="9"/>
      <c r="AC143" s="8"/>
      <c r="AD143" s="8"/>
    </row>
    <row r="144" spans="1:30" hidden="1">
      <c r="A144" s="10"/>
      <c r="B144" s="10"/>
      <c r="C144" s="9"/>
      <c r="D144" s="8"/>
      <c r="E144" s="8"/>
      <c r="F144" s="12"/>
      <c r="G144" s="9"/>
      <c r="H144" s="8"/>
      <c r="I144" s="8"/>
      <c r="J144" s="8"/>
      <c r="K144" s="12"/>
      <c r="L144" s="9"/>
      <c r="M144" s="8"/>
      <c r="N144" s="8"/>
      <c r="O144" s="12"/>
      <c r="P144" s="9"/>
      <c r="Q144" s="8"/>
      <c r="R144" s="8"/>
      <c r="S144" s="12"/>
      <c r="T144" s="12"/>
      <c r="U144" s="12"/>
      <c r="V144" s="12"/>
      <c r="W144" s="12"/>
      <c r="X144" s="12"/>
      <c r="Y144" s="9"/>
      <c r="Z144" s="8"/>
      <c r="AA144" s="8"/>
      <c r="AB144" s="9"/>
      <c r="AC144" s="8"/>
      <c r="AD144" s="8"/>
    </row>
    <row r="145" spans="1:33" hidden="1">
      <c r="A145" s="10"/>
      <c r="B145" s="10"/>
      <c r="C145" s="9"/>
      <c r="D145" s="8"/>
      <c r="E145" s="8"/>
      <c r="F145" s="12"/>
      <c r="G145" s="9"/>
      <c r="H145" s="8"/>
      <c r="I145" s="8"/>
      <c r="J145" s="8"/>
      <c r="K145" s="12"/>
      <c r="L145" s="9"/>
      <c r="M145" s="8"/>
      <c r="N145" s="8"/>
      <c r="O145" s="12"/>
      <c r="P145" s="9"/>
      <c r="Q145" s="8"/>
      <c r="R145" s="8"/>
      <c r="S145" s="12"/>
      <c r="T145" s="12"/>
      <c r="U145" s="12"/>
      <c r="V145" s="12"/>
      <c r="W145" s="12"/>
      <c r="X145" s="12"/>
      <c r="Y145" s="9"/>
      <c r="Z145" s="8"/>
      <c r="AA145" s="8"/>
      <c r="AB145" s="9"/>
      <c r="AC145" s="8"/>
      <c r="AD145" s="8"/>
    </row>
    <row r="146" spans="1:33" hidden="1">
      <c r="A146" s="10"/>
      <c r="B146" s="10"/>
      <c r="C146" s="9"/>
      <c r="D146" s="8"/>
      <c r="E146" s="8"/>
      <c r="F146" s="12"/>
      <c r="G146" s="9"/>
      <c r="H146" s="8"/>
      <c r="I146" s="8"/>
      <c r="J146" s="8"/>
      <c r="K146" s="12"/>
      <c r="L146" s="9"/>
      <c r="M146" s="8"/>
      <c r="N146" s="8"/>
      <c r="O146" s="12"/>
      <c r="P146" s="9"/>
      <c r="Q146" s="8"/>
      <c r="R146" s="8"/>
      <c r="S146" s="12"/>
      <c r="T146" s="12"/>
      <c r="U146" s="12"/>
      <c r="V146" s="12"/>
      <c r="W146" s="12"/>
      <c r="X146" s="12"/>
      <c r="Y146" s="9"/>
      <c r="Z146" s="8"/>
      <c r="AA146" s="8"/>
      <c r="AB146" s="9"/>
      <c r="AC146" s="8"/>
      <c r="AD146" s="8"/>
    </row>
    <row r="147" spans="1:33" hidden="1">
      <c r="A147" s="10"/>
      <c r="B147" s="10"/>
      <c r="C147" s="9"/>
      <c r="D147" s="8"/>
      <c r="E147" s="8"/>
      <c r="F147" s="12"/>
      <c r="G147" s="9"/>
      <c r="H147" s="8"/>
      <c r="I147" s="8"/>
      <c r="J147" s="8"/>
      <c r="K147" s="12"/>
      <c r="L147" s="9"/>
      <c r="M147" s="8"/>
      <c r="N147" s="8"/>
      <c r="O147" s="12"/>
      <c r="P147" s="9"/>
      <c r="Q147" s="8"/>
      <c r="R147" s="8"/>
      <c r="S147" s="12"/>
      <c r="T147" s="12"/>
      <c r="U147" s="12"/>
      <c r="V147" s="12"/>
      <c r="W147" s="12"/>
      <c r="X147" s="12"/>
      <c r="Y147" s="9"/>
      <c r="Z147" s="8"/>
      <c r="AA147" s="8"/>
      <c r="AB147" s="9"/>
      <c r="AC147" s="8"/>
      <c r="AD147" s="8"/>
    </row>
    <row r="148" spans="1:33" hidden="1">
      <c r="A148" s="10"/>
      <c r="B148" s="10"/>
      <c r="C148" s="9"/>
      <c r="D148" s="8"/>
      <c r="E148" s="8"/>
      <c r="F148" s="12"/>
      <c r="G148" s="9"/>
      <c r="H148" s="8"/>
      <c r="I148" s="8"/>
      <c r="J148" s="8"/>
      <c r="K148" s="12"/>
      <c r="L148" s="9"/>
      <c r="M148" s="8"/>
      <c r="N148" s="8"/>
      <c r="O148" s="12"/>
      <c r="P148" s="9"/>
      <c r="Q148" s="8"/>
      <c r="R148" s="8"/>
      <c r="S148" s="12"/>
      <c r="T148" s="12"/>
      <c r="U148" s="12"/>
      <c r="V148" s="12"/>
      <c r="W148" s="12"/>
      <c r="X148" s="12"/>
      <c r="Y148" s="9"/>
      <c r="Z148" s="8"/>
      <c r="AA148" s="8"/>
      <c r="AB148" s="9"/>
      <c r="AC148" s="8"/>
      <c r="AD148" s="8"/>
    </row>
    <row r="149" spans="1:33" hidden="1">
      <c r="A149" s="10"/>
      <c r="B149" s="10"/>
      <c r="C149" s="9"/>
      <c r="D149" s="8"/>
      <c r="E149" s="8"/>
      <c r="F149" s="12"/>
      <c r="G149" s="9"/>
      <c r="H149" s="8"/>
      <c r="I149" s="8"/>
      <c r="J149" s="8"/>
      <c r="K149" s="12"/>
      <c r="L149" s="9"/>
      <c r="M149" s="8"/>
      <c r="N149" s="8"/>
      <c r="O149" s="12"/>
      <c r="P149" s="9"/>
      <c r="Q149" s="8"/>
      <c r="R149" s="8"/>
      <c r="S149" s="12"/>
      <c r="T149" s="12"/>
      <c r="U149" s="12"/>
      <c r="V149" s="12"/>
      <c r="W149" s="12"/>
      <c r="X149" s="12"/>
      <c r="Y149" s="9"/>
      <c r="Z149" s="8"/>
      <c r="AA149" s="8"/>
      <c r="AB149" s="9"/>
      <c r="AC149" s="8"/>
      <c r="AD149" s="8"/>
    </row>
    <row r="150" spans="1:33" hidden="1">
      <c r="A150" s="10"/>
      <c r="B150" s="10"/>
      <c r="C150" s="9"/>
      <c r="D150" s="8"/>
      <c r="E150" s="8"/>
      <c r="F150" s="12"/>
      <c r="G150" s="9"/>
      <c r="H150" s="8"/>
      <c r="I150" s="8"/>
      <c r="J150" s="8"/>
      <c r="K150" s="12"/>
      <c r="L150" s="9"/>
      <c r="M150" s="8"/>
      <c r="N150" s="8"/>
      <c r="O150" s="12"/>
      <c r="P150" s="9"/>
      <c r="Q150" s="8"/>
      <c r="R150" s="8"/>
      <c r="S150" s="12"/>
      <c r="T150" s="12"/>
      <c r="U150" s="12"/>
      <c r="V150" s="12"/>
      <c r="W150" s="12"/>
      <c r="X150" s="12"/>
      <c r="Y150" s="9"/>
      <c r="Z150" s="8"/>
      <c r="AA150" s="8"/>
      <c r="AB150" s="9"/>
      <c r="AC150" s="8"/>
      <c r="AD150" s="8"/>
    </row>
    <row r="151" spans="1:33">
      <c r="A151" s="13"/>
      <c r="B151" s="13"/>
      <c r="C151" s="9"/>
      <c r="D151" s="8"/>
      <c r="E151" s="8"/>
      <c r="F151" s="12"/>
      <c r="G151" s="9"/>
      <c r="H151" s="8"/>
      <c r="I151" s="8"/>
      <c r="J151" s="8"/>
      <c r="K151" s="12"/>
      <c r="L151" s="9"/>
      <c r="M151" s="8"/>
      <c r="N151" s="8"/>
      <c r="O151" s="12"/>
      <c r="P151" s="9"/>
      <c r="Q151" s="8"/>
      <c r="R151" s="8"/>
      <c r="S151" s="12"/>
      <c r="T151" s="12"/>
      <c r="U151" s="12"/>
      <c r="V151" s="12"/>
      <c r="W151" s="12"/>
      <c r="X151" s="12"/>
      <c r="Y151" s="9"/>
      <c r="Z151" s="8"/>
      <c r="AA151" s="8"/>
      <c r="AB151" s="9"/>
      <c r="AC151" s="8"/>
      <c r="AD151" s="8"/>
      <c r="AG151" s="11"/>
    </row>
    <row r="152" spans="1:33">
      <c r="A152" s="10"/>
      <c r="B152" s="10"/>
      <c r="C152" s="9"/>
      <c r="D152" s="8"/>
      <c r="E152" s="5"/>
      <c r="F152" s="7"/>
      <c r="G152" s="6"/>
      <c r="H152" s="5"/>
      <c r="I152" s="5"/>
      <c r="J152" s="5"/>
      <c r="K152" s="7"/>
      <c r="L152" s="7"/>
      <c r="M152" s="5"/>
      <c r="N152" s="5"/>
      <c r="O152" s="7"/>
      <c r="P152" s="6"/>
      <c r="Q152" s="5"/>
      <c r="R152" s="5"/>
      <c r="S152" s="7"/>
      <c r="T152" s="7"/>
      <c r="U152" s="7"/>
      <c r="V152" s="7"/>
      <c r="W152" s="7"/>
      <c r="X152" s="7"/>
      <c r="Y152" s="6"/>
      <c r="Z152" s="5"/>
      <c r="AA152" s="5"/>
      <c r="AB152" s="6"/>
      <c r="AC152" s="5"/>
      <c r="AD152" s="5"/>
    </row>
    <row r="153" spans="1:33">
      <c r="A153" s="4"/>
      <c r="B153" s="4"/>
      <c r="C153" s="2"/>
      <c r="D153" s="1"/>
      <c r="E153" s="1"/>
      <c r="F153" s="3"/>
      <c r="G153" s="2"/>
      <c r="H153" s="1"/>
      <c r="I153" s="1"/>
      <c r="J153" s="1"/>
      <c r="K153" s="3"/>
      <c r="L153" s="3"/>
      <c r="M153" s="1"/>
      <c r="N153" s="1"/>
      <c r="O153" s="3"/>
      <c r="P153" s="2"/>
      <c r="Q153" s="1"/>
      <c r="R153" s="1"/>
      <c r="S153" s="3"/>
      <c r="T153" s="3"/>
      <c r="U153" s="3"/>
      <c r="V153" s="3"/>
      <c r="W153" s="3"/>
      <c r="X153" s="3"/>
      <c r="Y153" s="2"/>
      <c r="Z153" s="1"/>
      <c r="AA153" s="1"/>
      <c r="AB153" s="2"/>
      <c r="AC153" s="1"/>
      <c r="AD153" s="1"/>
    </row>
  </sheetData>
  <hyperlinks>
    <hyperlink ref="A4" r:id="rId1"/>
  </hyperlinks>
  <pageMargins left="0.7" right="0.17" top="0.43" bottom="0.75" header="0.3" footer="0.3"/>
  <pageSetup scale="55" fitToHeight="2" orientation="portrait" r:id="rId2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56AC12D04D0448A2308AF9E53CAE7A" ma:contentTypeVersion="0" ma:contentTypeDescription="Create a new document." ma:contentTypeScope="" ma:versionID="ec03ea119d3467e2f5dfd10845edc1f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FCB0EF1-D116-4DEB-8E2D-0B4D220A37D0}"/>
</file>

<file path=customXml/itemProps2.xml><?xml version="1.0" encoding="utf-8"?>
<ds:datastoreItem xmlns:ds="http://schemas.openxmlformats.org/officeDocument/2006/customXml" ds:itemID="{C2DEDDA2-97FF-4BAA-925B-C87DD6DE8643}"/>
</file>

<file path=customXml/itemProps3.xml><?xml version="1.0" encoding="utf-8"?>
<ds:datastoreItem xmlns:ds="http://schemas.openxmlformats.org/officeDocument/2006/customXml" ds:itemID="{F5115F15-FF59-42C4-8854-41F17341B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</vt:lpstr>
      <vt:lpstr>Equipment!Print_Titles</vt:lpstr>
    </vt:vector>
  </TitlesOfParts>
  <Company>San Joaquin Valley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Crosson</dc:creator>
  <cp:lastModifiedBy>marie.westling</cp:lastModifiedBy>
  <cp:lastPrinted>2011-09-26T23:56:58Z</cp:lastPrinted>
  <dcterms:created xsi:type="dcterms:W3CDTF">2011-09-15T23:24:23Z</dcterms:created>
  <dcterms:modified xsi:type="dcterms:W3CDTF">2011-10-04T22:57:15Z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0x0101001256AC12D04D0448A2308AF9E53CAE7A</vt:lpwstr>
  </property>
</Properties>
</file>